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6380" windowHeight="7470" tabRatio="905" firstSheet="2" activeTab="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Кредити" sheetId="9" r:id="rId9"/>
    <sheet name="Добит" sheetId="10" r:id="rId10"/>
    <sheet name="Готовина" sheetId="11" r:id="rId11"/>
    <sheet name="Извештај о инвестицијама" sheetId="12" r:id="rId12"/>
    <sheet name="Образац НБС" sheetId="13" r:id="rId13"/>
    <sheet name="Sheet1" sheetId="14" r:id="rId14"/>
  </sheets>
  <definedNames>
    <definedName name="_xlnm.Print_Area" localSheetId="1">'Биланс стања'!$B$2:$M$150</definedName>
    <definedName name="_xlnm.Print_Area" localSheetId="0">'Биланс успеха'!$A$2:$I$92</definedName>
    <definedName name="_xlnm.Print_Area" localSheetId="10">'Готовина'!$B$1:$K$35</definedName>
    <definedName name="_xlnm.Print_Area" localSheetId="9">'Добит'!$D$2:$N$20</definedName>
    <definedName name="_xlnm.Print_Area" localSheetId="7">'Донације'!$B$1:$L$27</definedName>
    <definedName name="_xlnm.Print_Area" localSheetId="4">'Запослени'!$B$2:$F$29</definedName>
    <definedName name="_xlnm.Print_Area" localSheetId="3">'Зараде '!$B$1:$H$51</definedName>
    <definedName name="_xlnm.Print_Area" localSheetId="2">'Извештај о новчаним токовима'!$B$1:$J$75</definedName>
    <definedName name="_xlnm.Print_Area" localSheetId="8">'Кредити'!$A$1:$V$37</definedName>
    <definedName name="_xlnm.Print_Area" localSheetId="12">'Образац НБС'!$A$1:$F$35</definedName>
    <definedName name="_xlnm.Print_Area" localSheetId="6">'Субвенције'!$B$1:$G$56</definedName>
    <definedName name="_xlnm.Print_Area" localSheetId="5">'Цене'!$B$1:$R$34</definedName>
  </definedNames>
  <calcPr fullCalcOnLoad="1"/>
</workbook>
</file>

<file path=xl/sharedStrings.xml><?xml version="1.0" encoding="utf-8"?>
<sst xmlns="http://schemas.openxmlformats.org/spreadsheetml/2006/main" count="2023" uniqueCount="878">
  <si>
    <t>Образац 1</t>
  </si>
  <si>
    <t>Предузеће:  ЈП Грејање Смедерево</t>
  </si>
  <si>
    <t>Матични број:   17218913</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</si>
  <si>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</si>
  <si>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</si>
  <si>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</si>
  <si>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</si>
  <si>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</si>
  <si>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</si>
  <si>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</si>
  <si>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</si>
  <si>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</si>
  <si>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</si>
  <si>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</si>
  <si>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</si>
  <si>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</si>
  <si>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</si>
  <si>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</si>
  <si>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</si>
  <si>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</si>
  <si>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</si>
  <si>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</si>
  <si>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</si>
  <si>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</si>
  <si>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</si>
  <si>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</si>
  <si>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</si>
  <si>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 (1017 + 1018)</t>
  </si>
  <si>
    <t>IV. ДРУГИ ПОСЛОВНИ ПРИХОДИ</t>
  </si>
  <si>
    <t>РАСХОДИ ИЗ РЕДОВНОГ ПОСЛОВАЊА</t>
  </si>
  <si>
    <t>50 до 55, 62 и 63</t>
  </si>
  <si>
    <t>Б. ПОСЛОВНИ РАСХОДИ (1019 - 1020 - 1021 + 1022 + 1023 + 1024 + 1025+ 1026 + 1027 + 1028 + 1029)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</si>
  <si>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</si>
  <si>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</si>
  <si>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</si>
  <si>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</si>
  <si>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</si>
  <si>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</si>
  <si>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</si>
  <si>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</si>
  <si>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</si>
  <si>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</si>
  <si>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</si>
  <si>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</si>
  <si>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</si>
  <si>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</si>
  <si>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</si>
  <si>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</si>
  <si>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</si>
  <si>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</si>
  <si>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</si>
  <si>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</si>
  <si>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</si>
  <si>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</si>
  <si>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</si>
  <si>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</si>
  <si>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</si>
  <si>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</si>
  <si>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</si>
  <si>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</si>
  <si>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</si>
  <si>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</si>
  <si>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</si>
  <si>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</si>
  <si>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</si>
  <si>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</si>
  <si>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</si>
  <si>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</si>
  <si>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</si>
  <si>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</si>
  <si>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</si>
  <si>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</si>
  <si>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</si>
  <si>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</si>
  <si>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</si>
  <si>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</si>
  <si>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</si>
  <si>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</si>
  <si>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</si>
  <si>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</si>
  <si>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</si>
  <si>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</si>
  <si>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</si>
  <si>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</si>
  <si>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</si>
  <si>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</si>
  <si>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</si>
  <si>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</si>
  <si>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</si>
  <si>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</si>
  <si>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</si>
  <si>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</si>
  <si>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</si>
  <si>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</si>
  <si>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</si>
  <si>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</si>
  <si>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</si>
  <si>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</si>
  <si>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</si>
  <si>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</si>
  <si>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</si>
  <si>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</si>
  <si>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 xml:space="preserve">М.П. </t>
  </si>
  <si>
    <t>Oвлашћено лице: _____________________</t>
  </si>
  <si>
    <t>Матични број:  17218913</t>
  </si>
  <si>
    <t>Образац 1А</t>
  </si>
  <si>
    <t>П О З И Ц И Ј А</t>
  </si>
  <si>
    <t>АОП</t>
  </si>
  <si>
    <t xml:space="preserve">План </t>
  </si>
  <si>
    <t>АКТИВА</t>
  </si>
  <si>
    <t>А. УПИСАНИ А НЕУПЛАЋЕНИ КАПИТАЛ</t>
  </si>
  <si>
    <t>001</t>
  </si>
  <si>
    <r>
      <t xml:space="preserve">Б.СТАЛНА ИМОВИНА </t>
    </r>
    <r>
      <rPr>
        <sz val="20"/>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</si>
  <si>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</si>
  <si>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</si>
  <si>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</si>
  <si>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</si>
  <si>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</si>
  <si>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</si>
  <si>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</si>
  <si>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</si>
  <si>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</si>
  <si>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</si>
  <si>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</si>
  <si>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</si>
  <si>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</si>
  <si>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</si>
  <si>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</si>
  <si>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</si>
  <si>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</si>
  <si>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</si>
  <si>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</si>
  <si>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</si>
  <si>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</si>
  <si>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</si>
  <si>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</si>
  <si>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</si>
  <si>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</si>
  <si>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</si>
  <si>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</si>
  <si>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</si>
  <si>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</si>
  <si>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</si>
  <si>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</si>
  <si>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</si>
  <si>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</si>
  <si>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</si>
  <si>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</si>
  <si>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</si>
  <si>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</si>
  <si>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</si>
  <si>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</si>
  <si>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</si>
  <si>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</si>
  <si>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</si>
  <si>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</si>
  <si>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</si>
  <si>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</si>
  <si>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</si>
  <si>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</si>
  <si>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</si>
  <si>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</si>
  <si>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</si>
  <si>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</si>
  <si>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</si>
  <si>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</si>
  <si>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</si>
  <si>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</si>
  <si>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</si>
  <si>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</si>
  <si>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</si>
  <si>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</si>
  <si>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</si>
  <si>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</si>
  <si>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</si>
  <si>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</si>
  <si>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</si>
  <si>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</si>
  <si>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</si>
  <si>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</si>
  <si>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</si>
  <si>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</si>
  <si>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</si>
  <si>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</si>
  <si>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</si>
  <si>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</si>
  <si>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</si>
  <si>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</si>
  <si>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</si>
  <si>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</si>
  <si>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</si>
  <si>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</si>
  <si>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</si>
  <si>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</si>
  <si>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</si>
  <si>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</si>
  <si>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</si>
  <si>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</si>
  <si>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</si>
  <si>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</si>
  <si>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</si>
  <si>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</si>
  <si>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</si>
  <si>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</si>
  <si>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</si>
  <si>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</si>
  <si>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</si>
  <si>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</si>
  <si>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</si>
  <si>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</si>
  <si>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</si>
  <si>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</si>
  <si>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</si>
  <si>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</si>
  <si>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</si>
  <si>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</si>
  <si>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</si>
  <si>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</si>
  <si>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</si>
  <si>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</si>
  <si>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</si>
  <si>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</si>
  <si>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</si>
  <si>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</si>
  <si>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</si>
  <si>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</si>
  <si>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</si>
  <si>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</si>
  <si>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</si>
  <si>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</si>
  <si>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</si>
  <si>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</si>
  <si>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</si>
  <si>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</si>
  <si>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</si>
  <si>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</si>
  <si>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</si>
  <si>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</si>
  <si>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</si>
  <si>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</si>
  <si>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</si>
  <si>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</si>
  <si>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</si>
  <si>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</si>
  <si>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</si>
  <si>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</si>
  <si>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</si>
  <si>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</si>
  <si>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</si>
  <si>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</si>
  <si>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</si>
  <si>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</si>
  <si>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</si>
  <si>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</si>
  <si>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</si>
  <si>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</si>
  <si>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</si>
  <si>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</si>
  <si>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</si>
  <si>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</si>
  <si>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</si>
  <si>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</si>
  <si>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</si>
  <si>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</si>
  <si>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</si>
  <si>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</si>
  <si>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</si>
  <si>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</si>
  <si>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</si>
  <si>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</si>
  <si>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</si>
  <si>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</si>
  <si>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</si>
  <si>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</si>
  <si>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</si>
  <si>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</si>
  <si>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</si>
  <si>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</si>
  <si>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</si>
  <si>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</si>
  <si>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</si>
  <si>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</si>
  <si>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</si>
  <si>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</si>
  <si>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</si>
  <si>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</si>
  <si>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</si>
  <si>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</si>
  <si>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</si>
  <si>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</si>
  <si>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</si>
  <si>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</si>
  <si>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</si>
  <si>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</si>
  <si>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</si>
  <si>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</si>
  <si>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</si>
  <si>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</si>
  <si>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</si>
  <si>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</si>
  <si>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</si>
  <si>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</si>
  <si>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</si>
  <si>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</si>
  <si>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</si>
  <si>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</si>
  <si>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</si>
  <si>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</si>
  <si>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</si>
  <si>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</si>
  <si>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</si>
  <si>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</si>
  <si>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</si>
  <si>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</si>
  <si>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</si>
  <si>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</si>
  <si>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</si>
  <si>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</si>
  <si>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</si>
  <si>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</si>
  <si>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</si>
  <si>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</si>
  <si>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</si>
  <si>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</si>
  <si>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</si>
  <si>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</si>
  <si>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</si>
  <si>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</si>
  <si>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</si>
  <si>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</si>
  <si>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</si>
  <si>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</si>
  <si>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</si>
  <si>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</si>
  <si>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</si>
  <si>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</si>
  <si>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</si>
  <si>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</si>
  <si>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</si>
  <si>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</si>
  <si>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</si>
  <si>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</si>
  <si>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</si>
  <si>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</si>
  <si>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</si>
  <si>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</si>
  <si>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</si>
  <si>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</si>
  <si>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</si>
  <si>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</si>
  <si>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</si>
  <si>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</si>
  <si>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</si>
  <si>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</si>
  <si>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</si>
  <si>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</si>
  <si>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</si>
  <si>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</si>
  <si>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</si>
  <si>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</si>
  <si>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</si>
  <si>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</si>
  <si>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</si>
  <si>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</si>
  <si>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</si>
  <si>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</si>
  <si>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</si>
  <si>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</si>
  <si>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</si>
  <si>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</si>
  <si>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</si>
  <si>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</si>
  <si>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</si>
  <si>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</si>
  <si>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</si>
  <si>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</si>
  <si>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</si>
  <si>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</si>
  <si>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</si>
  <si>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</si>
  <si>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</si>
  <si>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</si>
  <si>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</si>
  <si>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</si>
  <si>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</si>
  <si>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</si>
  <si>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</si>
  <si>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</si>
  <si>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</si>
  <si>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</si>
  <si>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</si>
  <si>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</si>
  <si>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</si>
  <si>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</si>
  <si>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</si>
  <si>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</si>
  <si>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</si>
  <si>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</si>
  <si>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</si>
  <si>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</si>
  <si>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</si>
  <si>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</si>
  <si>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</si>
  <si>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</si>
  <si>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</si>
  <si>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</si>
  <si>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</si>
  <si>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</si>
  <si>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</si>
  <si>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</si>
  <si>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</si>
  <si>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</si>
  <si>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</si>
  <si>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</si>
  <si>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</si>
  <si>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</si>
  <si>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</si>
  <si>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</si>
  <si>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</si>
  <si>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</si>
  <si>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</si>
  <si>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</si>
  <si>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</si>
  <si>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</si>
  <si>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</si>
  <si>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</si>
  <si>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</si>
  <si>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</si>
  <si>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</si>
  <si>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</si>
  <si>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</si>
  <si>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</si>
  <si>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</si>
  <si>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</si>
  <si>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</si>
  <si>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</si>
  <si>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</si>
  <si>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</si>
  <si>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</si>
  <si>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Oвлашћено лице: __________________________</t>
  </si>
  <si>
    <t>Образац 1Б</t>
  </si>
  <si>
    <t>Предузеће:   ЈП Грејање Смедерево</t>
  </si>
  <si>
    <t>ИЗВЕШТАЈ О ТОКОВИМА ГОТОВИНЕ</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</si>
  <si>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</si>
  <si>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</si>
  <si>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</si>
  <si>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</si>
  <si>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</si>
  <si>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</si>
  <si>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</si>
  <si>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</si>
  <si>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</si>
  <si>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</si>
  <si>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</si>
  <si>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</si>
  <si>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</si>
  <si>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</si>
  <si>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</si>
  <si>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</si>
  <si>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</si>
  <si>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</si>
  <si>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</si>
  <si>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</si>
  <si>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</si>
  <si>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</si>
  <si>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</si>
  <si>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</si>
  <si>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</si>
  <si>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</si>
  <si>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</si>
  <si>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</si>
  <si>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</si>
  <si>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</si>
  <si>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</si>
  <si>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</si>
  <si>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</si>
  <si>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</si>
  <si>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</si>
  <si>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</si>
  <si>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</si>
  <si>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</si>
  <si>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</si>
  <si>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</si>
  <si>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</si>
  <si>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</si>
  <si>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20"/>
        <color indexed="8"/>
        <rFont val="Times New Roman"/>
        <family val="1"/>
      </rPr>
      <t> (3001 + 3013 + 3025)</t>
    </r>
  </si>
  <si>
    <r>
      <t>Д. СВЕГА ОДЛИВ ГОТОВИНЕ</t>
    </r>
    <r>
      <rPr>
        <sz val="20"/>
        <color indexed="8"/>
        <rFont val="Times New Roman"/>
        <family val="1"/>
      </rPr>
      <t> (3005 + 3019 + 3031)</t>
    </r>
  </si>
  <si>
    <r>
      <t>Ђ. НЕТО ПРИЛИВ ГОТОВИНЕ</t>
    </r>
    <r>
      <rPr>
        <sz val="20"/>
        <color indexed="8"/>
        <rFont val="Times New Roman"/>
        <family val="1"/>
      </rPr>
      <t> (3040 – 3041)</t>
    </r>
  </si>
  <si>
    <r>
      <t>Е. НЕТО ОДЛИВ ГОТОВИНЕ</t>
    </r>
    <r>
      <rPr>
        <sz val="20"/>
        <color indexed="8"/>
        <rFont val="Times New Roman"/>
        <family val="1"/>
      </rPr>
      <t> (3041 – 3040)</t>
    </r>
  </si>
  <si>
    <t>З. ГОТОВИНА НА ПОЧЕТКУ ОБРАЧУНСКОГ ПЕРИОДА</t>
  </si>
  <si>
    <t>Ж.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</si>
  <si>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</si>
  <si>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20"/>
        <color indexed="8"/>
        <rFont val="Times New Roman"/>
        <family val="1"/>
      </rPr>
      <t>(3042 – 3043 + 3044 + 3045 – 3046)</t>
    </r>
  </si>
  <si>
    <t>Датум: _________________</t>
  </si>
  <si>
    <t>М.П.</t>
  </si>
  <si>
    <t xml:space="preserve">  Овлашћено лице: ________________________</t>
  </si>
  <si>
    <t>Образац 2</t>
  </si>
  <si>
    <t>Матични број: 17218913</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</si>
  <si>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</si>
  <si>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</si>
  <si>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</si>
  <si>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</si>
  <si>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</si>
  <si>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</si>
  <si>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</si>
  <si>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</si>
  <si>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</si>
  <si>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</si>
  <si>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</si>
  <si>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</si>
  <si>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</si>
  <si>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</si>
  <si>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</si>
  <si>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</si>
  <si>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</si>
  <si>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</si>
  <si>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</si>
  <si>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</si>
  <si>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</si>
  <si>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</si>
  <si>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</si>
  <si>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</si>
  <si>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</si>
  <si>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</si>
  <si>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</si>
  <si>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</si>
  <si>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</si>
  <si>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</si>
  <si>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</si>
  <si>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</si>
  <si>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</si>
  <si>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</si>
  <si>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</si>
  <si>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</si>
  <si>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</si>
  <si>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</si>
  <si>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</si>
  <si>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</si>
  <si>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</si>
  <si>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</si>
  <si>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</si>
  <si>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</si>
  <si>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</si>
  <si>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</si>
  <si>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</si>
  <si>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</si>
  <si>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</si>
  <si>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Накнаде трошкова на службеном путу</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</si>
  <si>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</si>
  <si>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</si>
  <si>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</si>
  <si>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</si>
  <si>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</si>
  <si>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</si>
  <si>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</si>
  <si>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</si>
  <si>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</si>
  <si>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</si>
  <si>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</si>
  <si>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</si>
  <si>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</si>
  <si>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</si>
  <si>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 - отпремнине по основу технолошког вишка</t>
  </si>
  <si>
    <t>* Број запослених последњег дана извештајног периода.</t>
  </si>
  <si>
    <t>** Позиције од 5 до 29 које се исказују у новчаним јединицама приказати у бруто износу.</t>
  </si>
  <si>
    <t>Образац 3</t>
  </si>
  <si>
    <t>Предузеће: ЈП Грејање Смедерево</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</si>
  <si>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</si>
  <si>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</si>
  <si>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</si>
  <si>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</si>
  <si>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</si>
  <si>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</si>
  <si>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</si>
  <si>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</si>
  <si>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</si>
  <si>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</si>
  <si>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</si>
  <si>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</si>
  <si>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 последњи дан квартала за који се извештај доставља</t>
  </si>
  <si>
    <t xml:space="preserve">Датум:                                                                                                                                                   </t>
  </si>
  <si>
    <t>__________________________</t>
  </si>
  <si>
    <t>Овлашћено лице: ___________________________</t>
  </si>
  <si>
    <t>ж</t>
  </si>
  <si>
    <t>Образац 4</t>
  </si>
  <si>
    <t xml:space="preserve">КРЕТАЊЕ ЦЕНА ПРОИЗВОДА И УСЛУГА </t>
  </si>
  <si>
    <t>Р. Бр.</t>
  </si>
  <si>
    <t>ВРСТА ПРОИЗВОДА И УСЛУГЕ</t>
  </si>
  <si>
    <t>Цена у динарима по јединици мере за текућу годину</t>
  </si>
  <si>
    <t>Индекс</t>
  </si>
  <si>
    <t>I</t>
  </si>
  <si>
    <t>II</t>
  </si>
  <si>
    <t>III</t>
  </si>
  <si>
    <t>IV</t>
  </si>
  <si>
    <t>V</t>
  </si>
  <si>
    <t>VI</t>
  </si>
  <si>
    <t>VII</t>
  </si>
  <si>
    <t>VIII</t>
  </si>
  <si>
    <t>IX</t>
  </si>
  <si>
    <t>X</t>
  </si>
  <si>
    <t>XI</t>
  </si>
  <si>
    <t>XII</t>
  </si>
  <si>
    <t>дец. 2016 године</t>
  </si>
  <si>
    <t>Грејање пословног простора (дин/m³)</t>
  </si>
  <si>
    <t>Грејање буџетских установа (дин/m³)</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</si>
  <si>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</si>
  <si>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</si>
  <si>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</si>
  <si>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</si>
  <si>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</si>
  <si>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</si>
  <si>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</si>
  <si>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</si>
  <si>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</si>
  <si>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</si>
  <si>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</si>
  <si>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</si>
  <si>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</si>
  <si>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</si>
  <si>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</si>
  <si>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</si>
  <si>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</si>
  <si>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</si>
  <si>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</si>
  <si>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</si>
  <si>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Укупно</t>
  </si>
  <si>
    <t>Индекс реализације
  I квартал/план текућа година</t>
  </si>
  <si>
    <t>Индекс реализације
 II квартал/план текућа година</t>
  </si>
  <si>
    <t>Индекс реализације 
III квартал/план текућа година</t>
  </si>
  <si>
    <t>Остали приходи из буџета</t>
  </si>
  <si>
    <t>Индекс реализације 
IV квартал/план текућа година</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</si>
  <si>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</si>
  <si>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t>
  </si>
  <si>
    <t>Овлашћено лице: 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</si>
  <si>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</si>
  <si>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</si>
  <si>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</si>
  <si>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</si>
  <si>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</si>
  <si>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</si>
  <si>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</si>
  <si>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</si>
  <si>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</si>
  <si>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Редни број</t>
  </si>
  <si>
    <t>Прималац</t>
  </si>
  <si>
    <t>Намена</t>
  </si>
  <si>
    <t>Износ</t>
  </si>
  <si>
    <t>Датум: _________________________</t>
  </si>
  <si>
    <t>Овлашћено лице: ____________________________________</t>
  </si>
  <si>
    <t>Образац 8</t>
  </si>
  <si>
    <t>Матични број:    17218913</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</si>
  <si>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</si>
  <si>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</si>
  <si>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</si>
  <si>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</si>
  <si>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</si>
  <si>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</si>
  <si>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</si>
  <si>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Рок отплате без периода почека</t>
  </si>
  <si>
    <t>Период почека</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</si>
  <si>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</si>
  <si>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</si>
  <si>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</si>
  <si>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</si>
  <si>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</si>
  <si>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</si>
  <si>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</si>
  <si>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</si>
  <si>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</si>
  <si>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</si>
  <si>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</si>
  <si>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</si>
  <si>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</si>
  <si>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</si>
  <si>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</si>
  <si>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</si>
  <si>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</si>
  <si>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</si>
  <si>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</si>
  <si>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 xml:space="preserve">            Oвлашћено лице ______________________</t>
  </si>
  <si>
    <t>Матични број:      17218913</t>
  </si>
  <si>
    <t>Образац 7</t>
  </si>
  <si>
    <t>НЕТО ДОБИТ</t>
  </si>
  <si>
    <t>Пословна година</t>
  </si>
  <si>
    <t>Укупна остварена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</si>
  <si>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</si>
  <si>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</si>
  <si>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</si>
  <si>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</si>
  <si>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</si>
  <si>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r>
      <t>Правни основ уплате из претходних година</t>
    </r>
    <r>
      <rPr>
        <b/>
        <sz val="12"/>
        <rFont val="Calibri"/>
        <family val="2"/>
      </rPr>
      <t>³</t>
    </r>
  </si>
  <si>
    <t>Укупно уплаћено у буџет</t>
  </si>
  <si>
    <t>9 = 4 + 7</t>
  </si>
  <si>
    <t>Овлашћено лице___________________________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</si>
  <si>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</si>
  <si>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</si>
  <si>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</si>
  <si>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</si>
  <si>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</si>
  <si>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</si>
  <si>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</si>
  <si>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Чекови и платне картице</t>
  </si>
  <si>
    <t>Intesa banca, Комерцијална банка, АИК банка, Поштанска штедионица, ЛХБ, КБМ, Raiffeisen,...</t>
  </si>
  <si>
    <t>Текући рачун</t>
  </si>
  <si>
    <t>Intesa banca, Комерцијална банка, АИК банка</t>
  </si>
  <si>
    <t>Благајна</t>
  </si>
  <si>
    <t>Укупно у динарима</t>
  </si>
  <si>
    <t>Образац 10</t>
  </si>
  <si>
    <t>ИЗВЕШТАЈ О ИНВЕСТИЦИЈАМА</t>
  </si>
  <si>
    <t>Назив инвестиционог улагања</t>
  </si>
  <si>
    <t>Извор средстава¹</t>
  </si>
  <si>
    <t>Година почетка финансирања</t>
  </si>
  <si>
    <t>Година завршетка финансирања</t>
  </si>
  <si>
    <t>Укупна вредност</t>
  </si>
  <si>
    <t>Износ инвестиционог улагања закључно са претходном годином</t>
  </si>
  <si>
    <t>Набавка меш вентила и аутоматике са електромоторним погоном</t>
  </si>
  <si>
    <t xml:space="preserve">Сопствена средства </t>
  </si>
  <si>
    <t xml:space="preserve">Набавка плочастих измењивача топлоте                 </t>
  </si>
  <si>
    <t>Укупно:</t>
  </si>
  <si>
    <t>¹ - 1-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</si>
  <si>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</si>
  <si>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Датум: ______________</t>
  </si>
  <si>
    <t>Овлашћено лице: _______________</t>
  </si>
  <si>
    <t>Образац 11</t>
  </si>
  <si>
    <t>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</si>
  <si>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</si>
  <si>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</si>
  <si>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Бруто</t>
  </si>
  <si>
    <t>Исправка вредности</t>
  </si>
  <si>
    <t>Нето</t>
  </si>
  <si>
    <t xml:space="preserve">  </t>
  </si>
  <si>
    <t>6 
(4-5)</t>
  </si>
  <si>
    <t>23, осим 236 и 237</t>
  </si>
  <si>
    <t>1. Краткорочни финансијски пласмани (9109+9110+9111+9112)</t>
  </si>
  <si>
    <t>9108</t>
  </si>
  <si>
    <t>део 232, део 234, део 238 и део 239</t>
  </si>
  <si>
    <t>1.1. Пласмани физичким лицима (кредити и зајмови)</t>
  </si>
  <si>
    <t>9109</t>
  </si>
  <si>
    <t>део 230, део 231, део 232, део 234, део 238 и део 239</t>
  </si>
  <si>
    <t>1.2. Пласмани домаћим правним лицима и предузетницима (кредити и зајмови)</t>
  </si>
  <si>
    <t>9110</t>
  </si>
  <si>
    <t>део 230 и део 239</t>
  </si>
  <si>
    <t>1.3. Пласмани матичним и зависним правним лицима у иностранству (кредити и зајмови)</t>
  </si>
  <si>
    <t>9111</t>
  </si>
  <si>
    <t>део 230, део 231, део 232, 233, део 234, 235, део 238 и део 239</t>
  </si>
  <si>
    <t>1.4. Остали краткорочни финансијски пласмани</t>
  </si>
  <si>
    <t>9112</t>
  </si>
  <si>
    <t>део 04 и део 05</t>
  </si>
  <si>
    <t>2. Дугорочни финансијски пласмани и дугорочна потраживања (9114+9115+9116)</t>
  </si>
  <si>
    <t>9113</t>
  </si>
  <si>
    <t>део 048 и део 049</t>
  </si>
  <si>
    <t>2.1. Пласмани физичким лицима (кредити и зајмови)</t>
  </si>
  <si>
    <t>9114</t>
  </si>
  <si>
    <t>део 043, део 045, део 048, део 049, део 050, део 051 и део 059</t>
  </si>
  <si>
    <t>2.2. Пласмани домаћим правним лицима и предузетницима (кредити и зајмови) и део дугорочних потраживања од</t>
  </si>
  <si>
    <t>9115</t>
  </si>
  <si>
    <t>део 043, 044, део 045, 048, део 049, део 050, део 051 и део 059</t>
  </si>
  <si>
    <t>2.3. Остали дугорочни финансијски пласмани и део дугорочних потраживања</t>
  </si>
  <si>
    <t>9116</t>
  </si>
  <si>
    <t>016, део 019, 028, део 029, 038, део 039, 052, 053, 055, део 059, 15, 159, 200, 202, 204, 206 и део 209</t>
  </si>
  <si>
    <t>3. Продати производи, роба и услуге и дати аванси (9118+9119+9120+9121+9122+9123)</t>
  </si>
  <si>
    <t>9117</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</si>
  <si>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</si>
  <si>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</si>
  <si>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9118</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</si>
  <si>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</si>
  <si>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</si>
  <si>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9119</t>
  </si>
  <si>
    <t>3.3. Продати производи, роба и услуге и дати аванси домаћим правним лицима и предузетницима</t>
  </si>
  <si>
    <t>9120</t>
  </si>
  <si>
    <t>део 15, део 159, део 016, део 019, део 028, део 029, део 038, део 039, део 052, део 053, део 055, део 059, део 204, део 206 и део 209</t>
  </si>
  <si>
    <t>3.4. Продати производи, роба и услуге и дати аванси републичким органима и организацијама</t>
  </si>
  <si>
    <t>9121</t>
  </si>
  <si>
    <t>3.5. Продати производи, роба и услуге и дати аванси јединицама локалне самоуправе</t>
  </si>
  <si>
    <t>9122</t>
  </si>
  <si>
    <t>3.6. Остала потраживања по основу продаје и остали аванси</t>
  </si>
  <si>
    <t>9123</t>
  </si>
  <si>
    <t>054, 056, део 059, 21, 22</t>
  </si>
  <si>
    <t>4. Друга потраживања (9125+9126+9127+9128+9129+9130)</t>
  </si>
  <si>
    <t>9124</t>
  </si>
  <si>
    <t>део 054, део 056, део 059, део 220, део 221, део 228, део 229</t>
  </si>
  <si>
    <t>4.1. Потраживања од физичких лица</t>
  </si>
  <si>
    <t>9125</t>
  </si>
  <si>
    <t>део 054, део 056, део 059, део 21, део 220, део 228 и део 229</t>
  </si>
  <si>
    <t xml:space="preserve">4.2. Потраживања од јавних предузећа </t>
  </si>
  <si>
    <t>9126</t>
  </si>
  <si>
    <t>4.3. Потраживања од домаћих правних лица и предузетника</t>
  </si>
  <si>
    <t>9127</t>
  </si>
  <si>
    <t>део 056, део 059, део 220, део 222, део 223, део 224, део 225, део 228 и део 229</t>
  </si>
  <si>
    <t>4.4. Потраживања од републичких органа и организација</t>
  </si>
  <si>
    <t>9128</t>
  </si>
  <si>
    <t>4.5. Потраживања од јединица локалне самоуправе</t>
  </si>
  <si>
    <t>9129</t>
  </si>
  <si>
    <t>део 054, део 056, део 059, део 21, део 220, део 224, део 225, део 226, део 228 и део 229</t>
  </si>
  <si>
    <t>4.6. Остала потраживања</t>
  </si>
  <si>
    <t>9130</t>
  </si>
  <si>
    <t>Датум: _______________</t>
  </si>
  <si>
    <t xml:space="preserve">                                                                                              М.П.</t>
  </si>
  <si>
    <t>Овлашћено лице: ______________________</t>
  </si>
  <si>
    <t>Остало-рекреација запослених</t>
  </si>
  <si>
    <t>3 месеца</t>
  </si>
  <si>
    <t>Не</t>
  </si>
  <si>
    <t>РСД</t>
  </si>
  <si>
    <t>Уговор о краткорочном кредиту за финансирање трајних обртних средстава (за куповину мазута)</t>
  </si>
  <si>
    <t>Набавка и уградња уређаја за пречишћавање и одстрањивање подземних вода</t>
  </si>
  <si>
    <t>1</t>
  </si>
  <si>
    <t>2</t>
  </si>
  <si>
    <t>3</t>
  </si>
  <si>
    <t>4</t>
  </si>
  <si>
    <t xml:space="preserve"> Овлашћено лице: ___________________________________</t>
  </si>
  <si>
    <t xml:space="preserve">Стање на дан 
31.12.2016.
</t>
  </si>
  <si>
    <t>31.03.2017.</t>
  </si>
  <si>
    <t>Реализација 
01.01-31.12.2016.      Претходна година</t>
  </si>
  <si>
    <t>План за
01.01-31.12.2017.             Текућа година</t>
  </si>
  <si>
    <t>Стање на дан 31.12.2016. године*</t>
  </si>
  <si>
    <t>децембар 2016 године</t>
  </si>
  <si>
    <t>дец. 2017 године</t>
  </si>
  <si>
    <t>Претходна година
2016.</t>
  </si>
  <si>
    <t>План за период 01.01-31.12.2017.</t>
  </si>
  <si>
    <t>План за период 01.01-31.03.2017.</t>
  </si>
  <si>
    <t>План за период 01.01-30.06.2017.</t>
  </si>
  <si>
    <t>План за период 01.01-30.09.2017.</t>
  </si>
  <si>
    <t>План за
01.01-31.12.2016.             Претходна година</t>
  </si>
  <si>
    <t>План за
01.01-31.12.2017.                  Текућа година</t>
  </si>
  <si>
    <t>31.12.2016. (претходна година)</t>
  </si>
  <si>
    <t>30.06.2017.</t>
  </si>
  <si>
    <t>30.09.2017.</t>
  </si>
  <si>
    <t>31.12.2017.</t>
  </si>
  <si>
    <r>
      <t>Грејање стамбеног простора (дин/m</t>
    </r>
    <r>
      <rPr>
        <sz val="16"/>
        <rFont val="Arial"/>
        <family val="2"/>
      </rPr>
      <t>³)</t>
    </r>
  </si>
  <si>
    <t>Грејање пословног простора (дин/kwh)</t>
  </si>
  <si>
    <t>Грејање стамбеног простора (дин/kwh)</t>
  </si>
  <si>
    <t>Грејање буџетских установа (дин/kwh)</t>
  </si>
  <si>
    <t>27.04.2017.</t>
  </si>
  <si>
    <t>01.01-31.03.2017.</t>
  </si>
  <si>
    <t>01.01-30.06.2017.</t>
  </si>
  <si>
    <t>01.01-30.09.2017.</t>
  </si>
  <si>
    <t>01.01-31.12.2017.</t>
  </si>
  <si>
    <t>По основу одласка у старосну пензију</t>
  </si>
  <si>
    <t>По основу уговора о делу</t>
  </si>
  <si>
    <t xml:space="preserve">Реконструкција прим.дела топловода
котларнице Б. Банка  </t>
  </si>
  <si>
    <t>Адаптација пословног простора – хидроизолација равног крова управне зграде предузећа</t>
  </si>
  <si>
    <t>Адаптација пословног простора – замена старе и набавка и уградња нове столарије у управној згради Предузећа</t>
  </si>
  <si>
    <t>** Ефективна каматна стопа износи 7,19%, док је номинална каматна стопа 6,5%</t>
  </si>
  <si>
    <t>Напомена: Износ остварене добити у 2016. години ће бити искоришћен за покриће губитка ранијих година.</t>
  </si>
  <si>
    <t>период 01.01-30.06.2017.</t>
  </si>
  <si>
    <t xml:space="preserve">Индекс реализација 
 01.01-30.06.2017/ план 01.01-30.06.2017. </t>
  </si>
  <si>
    <t>Индекс реализација 30.06.2017 / план 30.06.2017.</t>
  </si>
  <si>
    <t xml:space="preserve">Индекс 
 реализација 01.01-30.06.2017/ план 01.01-30.06.2017. </t>
  </si>
  <si>
    <t>Индекс 
 реализација 01.01-30.06.2017/ план 01.01-30.06.2017.</t>
  </si>
  <si>
    <t>Стање на дан 30.06.2017. године**</t>
  </si>
  <si>
    <t>период  01.01-30.06.2017.</t>
  </si>
  <si>
    <t>Индекс 
 реализација  01.01-30.06.2017/ план 01.01-30.06.2017.</t>
  </si>
  <si>
    <t>Стање кредитне задужености 
на дан 30.06.2017. године у оригиналној валути</t>
  </si>
  <si>
    <t>Стање кредитне задужености 
на дан 30.06.2017. године у динарима</t>
  </si>
  <si>
    <t>на дан 30.06.2017. год.</t>
  </si>
  <si>
    <t xml:space="preserve">Планирано стање 
на дан 31.12.2017. </t>
  </si>
  <si>
    <t>Набавка постројења за третман воде у циркулацији</t>
  </si>
  <si>
    <t>Израда новог прикључног топловода за Гимназију (набавка предизолов. цеви, грађевински и машински радови)</t>
  </si>
  <si>
    <t>Набавка и уградња опреме за смањење реактивне снаге (енергије)</t>
  </si>
  <si>
    <t>По основу уговора о привременим и повременим пословима</t>
  </si>
  <si>
    <t>Епархија Рашко-Призренска, Манастир Грачаница</t>
  </si>
  <si>
    <t>Економско-трговинска школа Смедерево</t>
  </si>
  <si>
    <t>Помоћ за народне кухинје на Косову и Метохији</t>
  </si>
  <si>
    <t>Награда за ученика генерације</t>
  </si>
  <si>
    <t>Удружење слепих-слабовидих "Свети вид" Смедерево</t>
  </si>
  <si>
    <t>Куповина 20 карата за хуманитарни концерт</t>
  </si>
  <si>
    <t>Удружење потомака ратника 1912-1918. године Смедерево</t>
  </si>
  <si>
    <t>Обележавање двадесетогодишњице оснивања Удружења</t>
  </si>
  <si>
    <t>у периоду од 01.01-30.06.2017. године</t>
  </si>
  <si>
    <t>БИЛАНС УСПЕХА у периоду од 01.01-30.06.2017.</t>
  </si>
  <si>
    <t>БИЛАНС СТАЊА  на дан 30.06.2017.год.</t>
  </si>
  <si>
    <t>93,00%</t>
  </si>
  <si>
    <t>94,00%</t>
  </si>
  <si>
    <t>100,00%</t>
  </si>
  <si>
    <t xml:space="preserve">  Овлашћено лице: __________________________________</t>
  </si>
  <si>
    <t>6.142.140</t>
  </si>
  <si>
    <t>7.188.174</t>
  </si>
  <si>
    <t>107,16%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</si>
</sst>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dd/mm/yyyy/"/>
    <numFmt numFmtId="173" formatCode="###########"/>
    <numFmt numFmtId="174" formatCode="#,##0.00&quot; Din.&quot;"/>
    <numFmt numFmtId="175" formatCode="#,##0.000"/>
  </numFmts>
  <fonts count="4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20"/>
      <name val="Times New Roman"/>
      <family val="1"/>
    </font>
    <font>
      <b/>
      <sz val="20"/>
      <name val="Times New Roman"/>
      <family val="1"/>
    </font>
    <font>
      <sz val="20"/>
      <name val="Arial"/>
      <family val="2"/>
    </font>
    <font>
      <sz val="14"/>
      <name val="Times New Roman"/>
      <family val="1"/>
    </font>
    <font>
      <b/>
      <sz val="14"/>
      <name val="Times New Roman"/>
      <family val="1"/>
    </font>
    <font>
      <sz val="16"/>
      <name val="Times New Roman"/>
      <family val="1"/>
    </font>
    <font>
      <b/>
      <sz val="20"/>
      <color indexed="8"/>
      <name val="Times New Roman"/>
      <family val="1"/>
    </font>
    <font>
      <sz val="20"/>
      <color indexed="8"/>
      <name val="Times New Roman"/>
      <family val="1"/>
    </font>
    <font>
      <b/>
      <sz val="16"/>
      <name val="Times New Roman"/>
      <family val="1"/>
    </font>
    <font>
      <sz val="16"/>
      <name val="Arial"/>
      <family val="2"/>
    </font>
    <font>
      <b/>
      <sz val="22"/>
      <name val="Times New Roman"/>
      <family val="1"/>
    </font>
    <font>
      <b/>
      <sz val="12"/>
      <name val="Times New Roman"/>
      <family val="1"/>
    </font>
    <font>
      <sz val="16"/>
      <color indexed="8"/>
      <name val="Times New Roman"/>
      <family val="1"/>
    </font>
    <font>
      <b/>
      <sz val="11"/>
      <name val="Times New Roman"/>
      <family val="1"/>
    </font>
    <font>
      <b/>
      <sz val="18"/>
      <name val="Times New Roman"/>
      <family val="1"/>
    </font>
    <font>
      <sz val="14"/>
      <name val="Arial"/>
      <family val="2"/>
    </font>
    <font>
      <sz val="14"/>
      <color indexed="8"/>
      <name val="Times New Roman"/>
      <family val="1"/>
    </font>
    <font>
      <b/>
      <sz val="12"/>
      <color indexed="8"/>
      <name val="Times New Roman"/>
      <family val="1"/>
    </font>
    <font>
      <b/>
      <i/>
      <sz val="12"/>
      <name val="Times New Roman"/>
      <family val="1"/>
    </font>
    <font>
      <sz val="12"/>
      <name val="Arial"/>
      <family val="2"/>
    </font>
    <font>
      <b/>
      <sz val="12"/>
      <name val="Calibri"/>
      <family val="2"/>
    </font>
    <font>
      <sz val="18"/>
      <name val="Times New Roman"/>
      <family val="1"/>
    </font>
    <font>
      <sz val="12"/>
      <color indexed="8"/>
      <name val="Times New Roman"/>
      <family val="1"/>
    </font>
    <font>
      <b/>
      <sz val="16"/>
      <color indexed="8"/>
      <name val="Times New Roman"/>
      <family val="1"/>
    </font>
    <font>
      <sz val="8"/>
      <name val="Arial"/>
      <family val="2"/>
    </font>
    <font>
      <u val="single"/>
      <sz val="10"/>
      <color indexed="12"/>
      <name val="Arial"/>
      <family val="2"/>
    </font>
    <font>
      <u val="single"/>
      <sz val="10"/>
      <color indexed="36"/>
      <name val="Arial"/>
      <family val="2"/>
    </font>
    <font>
      <b/>
      <sz val="11"/>
      <color indexed="8"/>
      <name val="Times New Roman"/>
      <family val="1"/>
    </font>
    <font>
      <b/>
      <sz val="18"/>
      <color indexed="8"/>
      <name val="Times New Roman"/>
      <family val="1"/>
    </font>
    <font>
      <b/>
      <sz val="1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diagonalUp="1">
      <left style="thin">
        <color indexed="8"/>
      </left>
      <right style="thin">
        <color indexed="8"/>
      </right>
      <top style="thin">
        <color indexed="8"/>
      </top>
      <bottom style="thin">
        <color indexed="8"/>
      </bottom>
      <diagonal style="thin">
        <color indexed="8"/>
      </diagonal>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07">
    <xf numFmtId="0" fontId="0" fillId="0" borderId="0" xfId="0" applyAlignment="1">
      <alignment/>
    </xf>
    <xf numFmtId="0" fontId="18" fillId="0" borderId="0" xfId="0" applyFont="1" applyAlignment="1">
      <alignment/>
    </xf>
    <xf numFmtId="0" fontId="18" fillId="0" borderId="0" xfId="0" applyFont="1" applyFill="1" applyAlignment="1">
      <alignment/>
    </xf>
    <xf numFmtId="0" fontId="19" fillId="0" borderId="0" xfId="0" applyFont="1" applyAlignment="1">
      <alignment wrapText="1"/>
    </xf>
    <xf numFmtId="0" fontId="19" fillId="0" borderId="0" xfId="0" applyFont="1" applyFill="1" applyAlignment="1">
      <alignment wrapText="1"/>
    </xf>
    <xf numFmtId="0" fontId="20" fillId="0" borderId="0" xfId="0" applyFont="1" applyAlignment="1">
      <alignment horizontal="right" wrapText="1"/>
    </xf>
    <xf numFmtId="0" fontId="21" fillId="0" borderId="0" xfId="0" applyFont="1" applyAlignment="1">
      <alignment wrapText="1"/>
    </xf>
    <xf numFmtId="0" fontId="21" fillId="0" borderId="0" xfId="0" applyFont="1" applyFill="1" applyAlignment="1">
      <alignment wrapText="1"/>
    </xf>
    <xf numFmtId="0" fontId="20" fillId="0" borderId="0" xfId="0" applyFont="1" applyAlignment="1">
      <alignment wrapText="1"/>
    </xf>
    <xf numFmtId="0" fontId="19" fillId="0" borderId="0" xfId="0" applyFont="1" applyAlignment="1">
      <alignment horizontal="right"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Border="1" applyAlignment="1">
      <alignment horizontal="center"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20" fillId="0" borderId="11" xfId="0" applyFont="1" applyFill="1" applyBorder="1" applyAlignment="1">
      <alignment horizontal="center" wrapText="1"/>
    </xf>
    <xf numFmtId="0" fontId="20" fillId="0" borderId="10" xfId="0" applyFont="1" applyFill="1" applyBorder="1" applyAlignment="1">
      <alignment wrapText="1"/>
    </xf>
    <xf numFmtId="0" fontId="20" fillId="0" borderId="10" xfId="0" applyFont="1" applyFill="1" applyBorder="1" applyAlignment="1">
      <alignment horizontal="center" wrapText="1"/>
    </xf>
    <xf numFmtId="3" fontId="20" fillId="0" borderId="10" xfId="0" applyNumberFormat="1" applyFont="1" applyBorder="1" applyAlignment="1">
      <alignment horizontal="center" vertical="center" wrapText="1"/>
    </xf>
    <xf numFmtId="3" fontId="20" fillId="0" borderId="10" xfId="0" applyNumberFormat="1" applyFont="1" applyFill="1" applyBorder="1" applyAlignment="1">
      <alignment horizontal="center" vertical="center" wrapText="1"/>
    </xf>
    <xf numFmtId="0" fontId="22" fillId="0" borderId="0" xfId="0" applyFont="1" applyAlignment="1">
      <alignment horizontal="left"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22" fillId="0" borderId="0" xfId="0" applyFont="1" applyAlignment="1">
      <alignment horizontal="left" wrapText="1"/>
    </xf>
    <xf numFmtId="0" fontId="19" fillId="0" borderId="11" xfId="0" applyFont="1" applyFill="1" applyBorder="1" applyAlignment="1">
      <alignment horizont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0" fillId="0" borderId="0" xfId="0" applyFont="1" applyAlignment="1">
      <alignment horizontal="center" vertical="center" wrapText="1"/>
    </xf>
    <xf numFmtId="3" fontId="20" fillId="0" borderId="10" xfId="0" applyNumberFormat="1" applyFont="1" applyBorder="1" applyAlignment="1">
      <alignment horizontal="center" vertical="center" wrapText="1"/>
    </xf>
    <xf numFmtId="0" fontId="22" fillId="0" borderId="0" xfId="0" applyFont="1" applyAlignment="1">
      <alignment/>
    </xf>
    <xf numFmtId="0" fontId="19" fillId="0" borderId="11" xfId="0" applyFont="1" applyFill="1" applyBorder="1" applyAlignment="1">
      <alignment wrapText="1"/>
    </xf>
    <xf numFmtId="0" fontId="19" fillId="0" borderId="10" xfId="0" applyFont="1" applyBorder="1" applyAlignment="1">
      <alignment horizontal="center" vertical="center" wrapText="1"/>
    </xf>
    <xf numFmtId="0" fontId="19" fillId="0" borderId="12" xfId="0" applyFont="1" applyFill="1" applyBorder="1" applyAlignment="1">
      <alignment wrapText="1"/>
    </xf>
    <xf numFmtId="0" fontId="19" fillId="0" borderId="0" xfId="0" applyFont="1" applyAlignment="1">
      <alignment wrapText="1"/>
    </xf>
    <xf numFmtId="0" fontId="19" fillId="0" borderId="0" xfId="0" applyFont="1" applyFill="1" applyAlignment="1">
      <alignment wrapText="1"/>
    </xf>
    <xf numFmtId="0" fontId="19" fillId="0" borderId="0" xfId="0" applyFont="1" applyAlignment="1">
      <alignment horizontal="center" wrapText="1"/>
    </xf>
    <xf numFmtId="0" fontId="18" fillId="0" borderId="0" xfId="0" applyFont="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9"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19" fillId="0" borderId="0" xfId="0" applyFont="1" applyFill="1" applyAlignment="1">
      <alignment horizontal="right" vertical="center" wrapText="1"/>
    </xf>
    <xf numFmtId="172" fontId="20" fillId="0" borderId="0" xfId="0" applyNumberFormat="1" applyFont="1" applyFill="1" applyAlignment="1">
      <alignment horizontal="center" vertical="center" wrapText="1"/>
    </xf>
    <xf numFmtId="3" fontId="19" fillId="0" borderId="0" xfId="0" applyNumberFormat="1" applyFont="1" applyFill="1" applyAlignment="1">
      <alignment horizontal="right" vertical="center" wrapText="1"/>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19" fillId="0" borderId="11" xfId="0" applyFont="1" applyFill="1" applyBorder="1" applyAlignment="1">
      <alignment horizontal="center" vertical="center" wrapText="1"/>
    </xf>
    <xf numFmtId="0" fontId="20" fillId="0" borderId="10" xfId="0" applyFont="1" applyFill="1" applyBorder="1" applyAlignment="1">
      <alignment vertical="center" wrapText="1"/>
    </xf>
    <xf numFmtId="0" fontId="19" fillId="0" borderId="10" xfId="0" applyFont="1" applyFill="1" applyBorder="1" applyAlignment="1">
      <alignment horizontal="center" vertical="center" wrapText="1"/>
    </xf>
    <xf numFmtId="49" fontId="19" fillId="0" borderId="10" xfId="0" applyNumberFormat="1" applyFont="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10" xfId="0" applyFont="1" applyFill="1" applyBorder="1" applyAlignment="1">
      <alignment vertical="center" wrapText="1"/>
    </xf>
    <xf numFmtId="0" fontId="20" fillId="0" borderId="11" xfId="0" applyFont="1" applyFill="1" applyBorder="1" applyAlignment="1">
      <alignment horizontal="center" vertical="center" wrapText="1"/>
    </xf>
    <xf numFmtId="0" fontId="22" fillId="0" borderId="0" xfId="0" applyFont="1" applyAlignment="1">
      <alignment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vertical="center" wrapText="1"/>
    </xf>
    <xf numFmtId="49" fontId="19" fillId="0" borderId="13" xfId="0" applyNumberFormat="1" applyFont="1" applyFill="1" applyBorder="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xf>
    <xf numFmtId="0" fontId="18" fillId="0" borderId="0" xfId="0" applyFont="1" applyFill="1" applyAlignment="1">
      <alignment/>
    </xf>
    <xf numFmtId="0" fontId="19" fillId="0" borderId="0" xfId="0" applyFont="1" applyAlignment="1">
      <alignment/>
    </xf>
    <xf numFmtId="0" fontId="19" fillId="0" borderId="0" xfId="0" applyFont="1" applyFill="1" applyAlignment="1">
      <alignment/>
    </xf>
    <xf numFmtId="0" fontId="20" fillId="0" borderId="0" xfId="0" applyFont="1" applyAlignment="1">
      <alignment horizontal="right"/>
    </xf>
    <xf numFmtId="0" fontId="20" fillId="0" borderId="0" xfId="0" applyFont="1" applyAlignment="1">
      <alignment/>
    </xf>
    <xf numFmtId="0" fontId="19" fillId="0" borderId="0" xfId="0" applyFont="1" applyAlignment="1">
      <alignment vertical="center"/>
    </xf>
    <xf numFmtId="0" fontId="20" fillId="0" borderId="0" xfId="0" applyFont="1" applyAlignment="1">
      <alignment horizontal="center"/>
    </xf>
    <xf numFmtId="0" fontId="20" fillId="0" borderId="0" xfId="0" applyFont="1" applyFill="1" applyAlignment="1">
      <alignment horizontal="center"/>
    </xf>
    <xf numFmtId="0" fontId="19" fillId="0" borderId="0" xfId="0" applyFont="1" applyAlignment="1">
      <alignment vertical="center" wrapText="1"/>
    </xf>
    <xf numFmtId="0" fontId="19" fillId="0" borderId="10" xfId="0" applyFont="1" applyBorder="1" applyAlignment="1">
      <alignment horizontal="center" vertical="center" wrapText="1"/>
    </xf>
    <xf numFmtId="0" fontId="25" fillId="0" borderId="10" xfId="0" applyFont="1" applyBorder="1" applyAlignment="1">
      <alignment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19" fillId="0" borderId="0" xfId="0" applyFont="1" applyAlignment="1">
      <alignment horizontal="center"/>
    </xf>
    <xf numFmtId="3" fontId="18" fillId="0" borderId="0" xfId="0" applyNumberFormat="1" applyFont="1" applyAlignment="1">
      <alignment horizontal="right"/>
    </xf>
    <xf numFmtId="0" fontId="24" fillId="0" borderId="0" xfId="0" applyFont="1" applyAlignment="1">
      <alignment vertical="center" wrapText="1"/>
    </xf>
    <xf numFmtId="3" fontId="24" fillId="0" borderId="0" xfId="0" applyNumberFormat="1" applyFont="1" applyAlignment="1">
      <alignment horizontal="right" vertical="center" wrapText="1"/>
    </xf>
    <xf numFmtId="0" fontId="24" fillId="0" borderId="0" xfId="0" applyFont="1" applyFill="1" applyAlignment="1">
      <alignment vertical="center" wrapText="1"/>
    </xf>
    <xf numFmtId="0" fontId="27" fillId="0" borderId="0" xfId="0" applyFont="1" applyAlignment="1">
      <alignment horizontal="right" vertical="center" wrapText="1"/>
    </xf>
    <xf numFmtId="3" fontId="28" fillId="0" borderId="0" xfId="0" applyNumberFormat="1" applyFont="1" applyAlignment="1">
      <alignment horizontal="right" vertical="center" wrapText="1"/>
    </xf>
    <xf numFmtId="0" fontId="28" fillId="0" borderId="0" xfId="0" applyFont="1" applyAlignment="1">
      <alignment vertical="center" wrapText="1"/>
    </xf>
    <xf numFmtId="0" fontId="28" fillId="0" borderId="0" xfId="0" applyFont="1" applyFill="1" applyAlignment="1">
      <alignment vertical="center" wrapText="1"/>
    </xf>
    <xf numFmtId="0" fontId="27" fillId="0" borderId="0" xfId="0" applyFont="1" applyAlignment="1">
      <alignment horizontal="left" vertical="center" wrapText="1"/>
    </xf>
    <xf numFmtId="0" fontId="29" fillId="0" borderId="0" xfId="0" applyFont="1" applyFill="1" applyBorder="1" applyAlignment="1">
      <alignment horizontal="left" vertical="center" wrapText="1"/>
    </xf>
    <xf numFmtId="0" fontId="30" fillId="0" borderId="0" xfId="0" applyFont="1" applyAlignment="1">
      <alignment/>
    </xf>
    <xf numFmtId="0" fontId="27" fillId="0" borderId="0" xfId="0" applyFont="1" applyAlignment="1">
      <alignment vertical="center" wrapText="1"/>
    </xf>
    <xf numFmtId="3" fontId="27" fillId="0" borderId="0" xfId="0" applyNumberFormat="1" applyFont="1" applyAlignment="1">
      <alignment horizontal="right" vertical="center" wrapText="1"/>
    </xf>
    <xf numFmtId="0" fontId="27" fillId="0" borderId="0" xfId="0" applyFont="1" applyFill="1" applyAlignment="1">
      <alignment vertical="center" wrapText="1"/>
    </xf>
    <xf numFmtId="0" fontId="24" fillId="0" borderId="0" xfId="0" applyFont="1" applyAlignment="1">
      <alignment horizontal="right" vertical="center" wrapText="1"/>
    </xf>
    <xf numFmtId="0" fontId="27"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xf>
    <xf numFmtId="49" fontId="24" fillId="24" borderId="10" xfId="57" applyNumberFormat="1" applyFont="1" applyFill="1" applyBorder="1" applyAlignment="1">
      <alignment horizontal="center" vertical="center" wrapText="1"/>
      <protection/>
    </xf>
    <xf numFmtId="0" fontId="24" fillId="24" borderId="10" xfId="57" applyFont="1" applyFill="1" applyBorder="1" applyAlignment="1">
      <alignment horizontal="left" vertical="center" wrapText="1"/>
      <protection/>
    </xf>
    <xf numFmtId="3" fontId="27" fillId="0" borderId="10" xfId="57" applyNumberFormat="1" applyFont="1" applyFill="1" applyBorder="1" applyAlignment="1">
      <alignment horizontal="center" vertical="center" wrapText="1"/>
      <protection/>
    </xf>
    <xf numFmtId="3" fontId="27" fillId="0" borderId="10" xfId="0" applyNumberFormat="1" applyFont="1" applyFill="1" applyBorder="1" applyAlignment="1">
      <alignment horizontal="center" vertical="center" wrapText="1"/>
    </xf>
    <xf numFmtId="0" fontId="22" fillId="0" borderId="0" xfId="0" applyFont="1" applyBorder="1" applyAlignment="1">
      <alignment/>
    </xf>
    <xf numFmtId="3" fontId="27" fillId="0" borderId="10" xfId="57" applyNumberFormat="1" applyFont="1" applyFill="1" applyBorder="1" applyAlignment="1">
      <alignment horizontal="center" vertical="center"/>
      <protection/>
    </xf>
    <xf numFmtId="0" fontId="24" fillId="24" borderId="10" xfId="57" applyFont="1" applyFill="1" applyBorder="1" applyAlignment="1">
      <alignment vertical="center" wrapText="1"/>
      <protection/>
    </xf>
    <xf numFmtId="3" fontId="27" fillId="0" borderId="0" xfId="0" applyNumberFormat="1" applyFont="1" applyFill="1" applyAlignment="1">
      <alignment horizontal="center"/>
    </xf>
    <xf numFmtId="0" fontId="22" fillId="0" borderId="0" xfId="0" applyFont="1" applyBorder="1" applyAlignment="1">
      <alignment vertical="center"/>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3" fontId="24" fillId="0" borderId="0" xfId="0" applyNumberFormat="1" applyFont="1" applyBorder="1" applyAlignment="1">
      <alignment horizontal="righ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0" fontId="18" fillId="0" borderId="0" xfId="0" applyFont="1" applyAlignment="1">
      <alignment horizontal="center"/>
    </xf>
    <xf numFmtId="0" fontId="24" fillId="0" borderId="0" xfId="0" applyFont="1" applyAlignment="1">
      <alignment vertical="center" wrapText="1"/>
    </xf>
    <xf numFmtId="0" fontId="24" fillId="0" borderId="0" xfId="0" applyFont="1" applyFill="1" applyAlignment="1">
      <alignment vertical="center" wrapText="1"/>
    </xf>
    <xf numFmtId="3" fontId="18" fillId="0" borderId="0" xfId="0" applyNumberFormat="1" applyFont="1" applyBorder="1" applyAlignment="1">
      <alignment horizontal="right"/>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3" fontId="18" fillId="0" borderId="0" xfId="0" applyNumberFormat="1" applyFont="1" applyFill="1" applyBorder="1" applyAlignment="1">
      <alignment horizontal="right" vertical="center" wrapText="1"/>
    </xf>
    <xf numFmtId="0" fontId="18" fillId="0" borderId="0" xfId="0" applyFont="1" applyFill="1" applyBorder="1" applyAlignment="1">
      <alignment/>
    </xf>
    <xf numFmtId="0" fontId="30" fillId="0" borderId="0" xfId="0" applyFont="1" applyAlignment="1">
      <alignment horizontal="right"/>
    </xf>
    <xf numFmtId="0" fontId="30" fillId="0" borderId="0" xfId="0" applyFont="1" applyAlignment="1">
      <alignment/>
    </xf>
    <xf numFmtId="0" fontId="30"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xf>
    <xf numFmtId="0" fontId="30" fillId="0" borderId="0" xfId="0" applyFont="1" applyBorder="1" applyAlignment="1">
      <alignment/>
    </xf>
    <xf numFmtId="0" fontId="30" fillId="0" borderId="10" xfId="0" applyFont="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49" fontId="22" fillId="0" borderId="10" xfId="0" applyNumberFormat="1" applyFont="1" applyBorder="1" applyAlignment="1">
      <alignment horizontal="center" vertical="center"/>
    </xf>
    <xf numFmtId="0" fontId="23" fillId="0" borderId="0" xfId="0" applyFont="1" applyAlignment="1">
      <alignment/>
    </xf>
    <xf numFmtId="49" fontId="23" fillId="0" borderId="10" xfId="0" applyNumberFormat="1" applyFont="1" applyBorder="1" applyAlignment="1">
      <alignment horizontal="center" vertical="center"/>
    </xf>
    <xf numFmtId="0" fontId="23" fillId="0" borderId="0" xfId="0" applyFont="1" applyBorder="1" applyAlignment="1">
      <alignment/>
    </xf>
    <xf numFmtId="49" fontId="22" fillId="0" borderId="0" xfId="0" applyNumberFormat="1" applyFont="1" applyBorder="1" applyAlignment="1">
      <alignment horizontal="center" vertical="center"/>
    </xf>
    <xf numFmtId="0" fontId="22" fillId="0" borderId="0" xfId="0" applyFont="1" applyBorder="1" applyAlignment="1">
      <alignment horizontal="left" vertical="center"/>
    </xf>
    <xf numFmtId="0" fontId="22" fillId="0" borderId="0" xfId="0" applyFont="1" applyAlignment="1">
      <alignment/>
    </xf>
    <xf numFmtId="0" fontId="22" fillId="0" borderId="0" xfId="0" applyFont="1" applyAlignment="1">
      <alignment horizontal="center"/>
    </xf>
    <xf numFmtId="0" fontId="18" fillId="0" borderId="0" xfId="0" applyFont="1" applyBorder="1" applyAlignment="1">
      <alignment horizontal="justify"/>
    </xf>
    <xf numFmtId="0" fontId="30" fillId="0" borderId="0" xfId="0" applyFont="1" applyAlignment="1">
      <alignment horizontal="center"/>
    </xf>
    <xf numFmtId="0" fontId="18" fillId="0" borderId="10" xfId="0" applyFont="1" applyBorder="1" applyAlignment="1">
      <alignment horizontal="center" vertical="top" wrapText="1"/>
    </xf>
    <xf numFmtId="0" fontId="18" fillId="0" borderId="0" xfId="0" applyFont="1" applyBorder="1" applyAlignment="1">
      <alignment horizontal="left"/>
    </xf>
    <xf numFmtId="49" fontId="18" fillId="0" borderId="10" xfId="0" applyNumberFormat="1" applyFont="1" applyBorder="1" applyAlignment="1">
      <alignment horizontal="center" vertical="center"/>
    </xf>
    <xf numFmtId="0" fontId="18" fillId="0" borderId="10" xfId="0" applyFont="1" applyBorder="1" applyAlignment="1">
      <alignment horizontal="justify" vertical="top" wrapText="1"/>
    </xf>
    <xf numFmtId="0" fontId="30" fillId="0" borderId="10" xfId="0" applyFont="1" applyBorder="1" applyAlignment="1">
      <alignment horizontal="justify"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24" fillId="0" borderId="0" xfId="0" applyFont="1" applyAlignment="1">
      <alignment/>
    </xf>
    <xf numFmtId="0" fontId="27" fillId="0" borderId="0" xfId="0" applyFont="1" applyAlignment="1">
      <alignment/>
    </xf>
    <xf numFmtId="0" fontId="27" fillId="0" borderId="0" xfId="0" applyFont="1" applyAlignment="1">
      <alignment horizontal="right"/>
    </xf>
    <xf numFmtId="0" fontId="27" fillId="0" borderId="0" xfId="0" applyFont="1" applyAlignment="1">
      <alignment/>
    </xf>
    <xf numFmtId="0" fontId="24" fillId="0" borderId="0" xfId="0" applyFont="1" applyAlignment="1">
      <alignment wrapText="1"/>
    </xf>
    <xf numFmtId="0" fontId="27" fillId="0" borderId="0" xfId="0" applyFont="1" applyAlignment="1">
      <alignment horizontal="center" wrapText="1"/>
    </xf>
    <xf numFmtId="0" fontId="27" fillId="0" borderId="0" xfId="0" applyFont="1" applyAlignment="1">
      <alignment horizontal="center"/>
    </xf>
    <xf numFmtId="0" fontId="24" fillId="0" borderId="0" xfId="0" applyFont="1" applyAlignment="1">
      <alignment horizontal="right" wrapText="1"/>
    </xf>
    <xf numFmtId="0" fontId="27" fillId="0" borderId="10" xfId="0" applyFont="1" applyBorder="1" applyAlignment="1">
      <alignment horizontal="center" vertical="center" wrapText="1"/>
    </xf>
    <xf numFmtId="2" fontId="24" fillId="0" borderId="0" xfId="0" applyNumberFormat="1" applyFont="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wrapText="1"/>
    </xf>
    <xf numFmtId="0" fontId="24" fillId="0" borderId="10" xfId="0" applyFont="1" applyBorder="1" applyAlignment="1">
      <alignment horizontal="left" vertical="center" wrapText="1"/>
    </xf>
    <xf numFmtId="3"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Border="1" applyAlignment="1">
      <alignment horizontal="left" wrapText="1"/>
    </xf>
    <xf numFmtId="0" fontId="24" fillId="0" borderId="14" xfId="0" applyFont="1" applyBorder="1" applyAlignment="1">
      <alignment horizontal="left" wrapText="1"/>
    </xf>
    <xf numFmtId="3" fontId="24" fillId="0" borderId="14" xfId="0" applyNumberFormat="1"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left" wrapText="1"/>
    </xf>
    <xf numFmtId="3" fontId="24" fillId="0" borderId="0" xfId="0" applyNumberFormat="1" applyFont="1" applyFill="1" applyBorder="1" applyAlignment="1">
      <alignment horizontal="center" vertical="center" wrapText="1"/>
    </xf>
    <xf numFmtId="0" fontId="27" fillId="0" borderId="10" xfId="0" applyFont="1" applyBorder="1" applyAlignment="1">
      <alignment horizontal="center" wrapText="1"/>
    </xf>
    <xf numFmtId="0" fontId="24" fillId="0" borderId="0" xfId="0" applyFont="1" applyAlignment="1">
      <alignment horizontal="center" wrapText="1"/>
    </xf>
    <xf numFmtId="0" fontId="23" fillId="0" borderId="0" xfId="0" applyFont="1" applyAlignment="1">
      <alignment horizontal="right"/>
    </xf>
    <xf numFmtId="0" fontId="23" fillId="0" borderId="0" xfId="0" applyFont="1" applyAlignment="1">
      <alignment horizontal="right"/>
    </xf>
    <xf numFmtId="0" fontId="30" fillId="0" borderId="0" xfId="0" applyFont="1" applyBorder="1" applyAlignment="1">
      <alignment horizontal="right"/>
    </xf>
    <xf numFmtId="0" fontId="23" fillId="0" borderId="0" xfId="0" applyFont="1" applyAlignment="1">
      <alignment horizontal="center" vertical="center" wrapText="1"/>
    </xf>
    <xf numFmtId="0" fontId="23" fillId="0" borderId="0" xfId="0" applyFont="1" applyBorder="1" applyAlignment="1">
      <alignment vertical="center" wrapText="1"/>
    </xf>
    <xf numFmtId="0" fontId="34"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15" xfId="0" applyFont="1" applyFill="1" applyBorder="1" applyAlignment="1">
      <alignment horizontal="center" vertical="center" wrapText="1"/>
    </xf>
    <xf numFmtId="0" fontId="22" fillId="0" borderId="0" xfId="0" applyFont="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xf>
    <xf numFmtId="0" fontId="35" fillId="0" borderId="10" xfId="0" applyFont="1" applyBorder="1" applyAlignment="1">
      <alignment horizontal="center" vertical="center" wrapText="1"/>
    </xf>
    <xf numFmtId="0" fontId="23" fillId="0" borderId="0" xfId="0" applyFont="1" applyBorder="1" applyAlignment="1">
      <alignment vertical="center" wrapText="1"/>
    </xf>
    <xf numFmtId="0" fontId="22" fillId="0" borderId="10"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xf>
    <xf numFmtId="3" fontId="36" fillId="0" borderId="10" xfId="0" applyNumberFormat="1" applyFont="1" applyFill="1" applyBorder="1" applyAlignment="1">
      <alignment horizontal="center" vertical="center" wrapText="1"/>
    </xf>
    <xf numFmtId="3" fontId="36" fillId="0" borderId="10"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xf>
    <xf numFmtId="3" fontId="36" fillId="0" borderId="0" xfId="0" applyNumberFormat="1" applyFont="1" applyBorder="1" applyAlignment="1">
      <alignment horizontal="center" vertical="center" wrapText="1"/>
    </xf>
    <xf numFmtId="0" fontId="22" fillId="0" borderId="0" xfId="0" applyFont="1" applyAlignment="1">
      <alignment/>
    </xf>
    <xf numFmtId="0" fontId="22" fillId="0" borderId="0" xfId="0" applyFont="1" applyAlignment="1">
      <alignment horizontal="center"/>
    </xf>
    <xf numFmtId="0" fontId="30" fillId="0" borderId="0" xfId="0" applyFont="1" applyAlignment="1">
      <alignment/>
    </xf>
    <xf numFmtId="0" fontId="30" fillId="0" borderId="10" xfId="0" applyFont="1" applyBorder="1" applyAlignment="1">
      <alignment/>
    </xf>
    <xf numFmtId="0" fontId="30" fillId="0" borderId="0" xfId="0" applyFont="1" applyBorder="1" applyAlignment="1">
      <alignment horizontal="center" vertical="center"/>
    </xf>
    <xf numFmtId="0" fontId="18" fillId="0" borderId="10" xfId="0" applyFont="1" applyBorder="1" applyAlignment="1">
      <alignment/>
    </xf>
    <xf numFmtId="0" fontId="37" fillId="0" borderId="10" xfId="0" applyFont="1" applyBorder="1" applyAlignment="1">
      <alignment/>
    </xf>
    <xf numFmtId="0" fontId="18" fillId="0" borderId="0" xfId="0" applyFont="1" applyBorder="1" applyAlignment="1">
      <alignment/>
    </xf>
    <xf numFmtId="0" fontId="37" fillId="0" borderId="16" xfId="0" applyFont="1" applyBorder="1" applyAlignment="1">
      <alignment/>
    </xf>
    <xf numFmtId="0" fontId="30" fillId="0" borderId="16" xfId="0" applyFont="1" applyBorder="1" applyAlignment="1">
      <alignment/>
    </xf>
    <xf numFmtId="0" fontId="30" fillId="0" borderId="0" xfId="0" applyFont="1" applyFill="1" applyBorder="1" applyAlignment="1">
      <alignment/>
    </xf>
    <xf numFmtId="49" fontId="30" fillId="0" borderId="0" xfId="0" applyNumberFormat="1" applyFont="1" applyAlignment="1">
      <alignment/>
    </xf>
    <xf numFmtId="0" fontId="38" fillId="0" borderId="0" xfId="0" applyFont="1" applyAlignment="1">
      <alignment/>
    </xf>
    <xf numFmtId="0" fontId="33" fillId="0" borderId="0" xfId="0" applyFont="1" applyAlignment="1">
      <alignment horizontal="center"/>
    </xf>
    <xf numFmtId="174" fontId="30"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33" fillId="0" borderId="10" xfId="0" applyFont="1" applyBorder="1" applyAlignment="1">
      <alignment horizontal="center" vertical="center" wrapText="1"/>
    </xf>
    <xf numFmtId="3" fontId="18"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Alignment="1">
      <alignment vertical="top"/>
    </xf>
    <xf numFmtId="49" fontId="18" fillId="0" borderId="0" xfId="0" applyNumberFormat="1" applyFont="1" applyAlignment="1">
      <alignment/>
    </xf>
    <xf numFmtId="49" fontId="19" fillId="0" borderId="10" xfId="0" applyNumberFormat="1" applyFont="1" applyBorder="1" applyAlignment="1">
      <alignment horizontal="center" vertical="center"/>
    </xf>
    <xf numFmtId="4" fontId="20" fillId="0" borderId="10" xfId="0" applyNumberFormat="1" applyFont="1" applyBorder="1" applyAlignment="1">
      <alignment horizontal="center" vertical="center" wrapText="1"/>
    </xf>
    <xf numFmtId="0" fontId="40" fillId="0" borderId="0" xfId="0" applyFont="1" applyAlignment="1">
      <alignment horizontal="center" wrapText="1"/>
    </xf>
    <xf numFmtId="0" fontId="40" fillId="0" borderId="0" xfId="0" applyFont="1" applyAlignment="1">
      <alignment wrapText="1"/>
    </xf>
    <xf numFmtId="0" fontId="33" fillId="0" borderId="0" xfId="0" applyFont="1" applyAlignment="1">
      <alignment horizontal="right" wrapText="1"/>
    </xf>
    <xf numFmtId="4" fontId="40" fillId="0" borderId="0" xfId="0" applyNumberFormat="1" applyFont="1" applyAlignment="1">
      <alignment horizontal="center" wrapText="1"/>
    </xf>
    <xf numFmtId="4" fontId="40" fillId="0" borderId="0" xfId="0" applyNumberFormat="1" applyFont="1" applyAlignment="1">
      <alignment wrapText="1"/>
    </xf>
    <xf numFmtId="0" fontId="33" fillId="0" borderId="0" xfId="0" applyFont="1" applyAlignment="1">
      <alignment horizontal="center" wrapText="1"/>
    </xf>
    <xf numFmtId="0" fontId="40" fillId="0" borderId="0" xfId="0" applyFont="1" applyBorder="1" applyAlignment="1">
      <alignment wrapText="1"/>
    </xf>
    <xf numFmtId="0" fontId="40" fillId="0" borderId="0" xfId="0" applyFont="1" applyBorder="1" applyAlignment="1">
      <alignment vertical="top" wrapText="1"/>
    </xf>
    <xf numFmtId="0" fontId="18" fillId="0" borderId="0" xfId="0" applyFont="1" applyBorder="1" applyAlignment="1">
      <alignment vertical="top" wrapText="1"/>
    </xf>
    <xf numFmtId="0" fontId="18" fillId="0" borderId="0" xfId="0" applyFont="1" applyAlignment="1">
      <alignment wrapText="1"/>
    </xf>
    <xf numFmtId="0" fontId="41" fillId="0" borderId="0" xfId="0" applyFont="1" applyAlignment="1">
      <alignment/>
    </xf>
    <xf numFmtId="0" fontId="31" fillId="0" borderId="0" xfId="0" applyFont="1" applyAlignment="1">
      <alignment wrapText="1"/>
    </xf>
    <xf numFmtId="0" fontId="28" fillId="0" borderId="0" xfId="0" applyFont="1" applyAlignment="1">
      <alignment wrapText="1"/>
    </xf>
    <xf numFmtId="0" fontId="31" fillId="0" borderId="0" xfId="0" applyFont="1" applyBorder="1" applyAlignment="1">
      <alignment wrapText="1"/>
    </xf>
    <xf numFmtId="0" fontId="31" fillId="0" borderId="0" xfId="0" applyFont="1" applyAlignment="1">
      <alignment horizontal="right" wrapText="1"/>
    </xf>
    <xf numFmtId="0" fontId="31" fillId="0" borderId="0" xfId="0" applyFont="1" applyAlignment="1">
      <alignment/>
    </xf>
    <xf numFmtId="0" fontId="46"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3" fontId="22" fillId="0" borderId="17" xfId="0" applyNumberFormat="1" applyFont="1" applyBorder="1" applyAlignment="1">
      <alignment horizontal="center" vertical="center" wrapText="1"/>
    </xf>
    <xf numFmtId="3" fontId="22" fillId="0" borderId="17"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46" fillId="0" borderId="0" xfId="0" applyFont="1" applyBorder="1" applyAlignment="1">
      <alignment horizontal="center" vertical="center" wrapText="1"/>
    </xf>
    <xf numFmtId="0" fontId="35" fillId="0" borderId="18" xfId="0" applyFont="1" applyBorder="1" applyAlignment="1">
      <alignment/>
    </xf>
    <xf numFmtId="0" fontId="35" fillId="0" borderId="19" xfId="0" applyFont="1" applyBorder="1" applyAlignment="1">
      <alignment/>
    </xf>
    <xf numFmtId="0" fontId="46" fillId="0" borderId="19" xfId="0" applyFont="1" applyBorder="1" applyAlignment="1">
      <alignment horizontal="center" vertical="center" wrapText="1"/>
    </xf>
    <xf numFmtId="0" fontId="46" fillId="0" borderId="19" xfId="0" applyFont="1" applyFill="1" applyBorder="1" applyAlignment="1">
      <alignment horizontal="center" vertical="center" wrapText="1"/>
    </xf>
    <xf numFmtId="10" fontId="24" fillId="0" borderId="10" xfId="0" applyNumberFormat="1" applyFont="1" applyFill="1" applyBorder="1" applyAlignment="1">
      <alignment horizontal="center" vertical="center" wrapText="1"/>
    </xf>
    <xf numFmtId="3" fontId="30" fillId="0" borderId="10" xfId="0" applyNumberFormat="1" applyFont="1" applyBorder="1" applyAlignment="1">
      <alignment horizontal="center"/>
    </xf>
    <xf numFmtId="3" fontId="18" fillId="0" borderId="0" xfId="0" applyNumberFormat="1" applyFont="1" applyFill="1" applyAlignment="1">
      <alignment horizontal="center" vertical="center" wrapText="1"/>
    </xf>
    <xf numFmtId="3" fontId="18" fillId="0" borderId="10" xfId="0" applyNumberFormat="1" applyFont="1" applyFill="1" applyBorder="1" applyAlignment="1">
      <alignment horizontal="center" vertical="center" wrapText="1"/>
    </xf>
    <xf numFmtId="0" fontId="30" fillId="0" borderId="0" xfId="0" applyFont="1" applyFill="1" applyAlignment="1">
      <alignment/>
    </xf>
    <xf numFmtId="0" fontId="30" fillId="0" borderId="10" xfId="0" applyFont="1" applyFill="1" applyBorder="1" applyAlignment="1">
      <alignment horizontal="center" vertical="center"/>
    </xf>
    <xf numFmtId="3" fontId="30" fillId="0" borderId="10" xfId="0" applyNumberFormat="1" applyFont="1" applyFill="1" applyBorder="1" applyAlignment="1">
      <alignment horizontal="center" vertical="center"/>
    </xf>
    <xf numFmtId="0" fontId="18" fillId="0" borderId="10" xfId="0" applyFont="1" applyFill="1" applyBorder="1" applyAlignment="1">
      <alignment/>
    </xf>
    <xf numFmtId="0" fontId="35" fillId="0" borderId="15" xfId="0" applyFont="1" applyBorder="1" applyAlignment="1">
      <alignment/>
    </xf>
    <xf numFmtId="0" fontId="46" fillId="0" borderId="20" xfId="0" applyFont="1" applyBorder="1" applyAlignment="1">
      <alignment horizontal="center" vertical="center" wrapText="1"/>
    </xf>
    <xf numFmtId="0" fontId="23" fillId="0" borderId="10" xfId="0" applyFont="1" applyFill="1" applyBorder="1" applyAlignment="1">
      <alignment horizontal="left" vertical="center"/>
    </xf>
    <xf numFmtId="2" fontId="22" fillId="0" borderId="19" xfId="0" applyNumberFormat="1" applyFont="1" applyFill="1" applyBorder="1" applyAlignment="1">
      <alignment horizontal="left" vertical="center" wrapText="1"/>
    </xf>
    <xf numFmtId="2" fontId="22" fillId="0" borderId="10" xfId="0" applyNumberFormat="1" applyFont="1" applyFill="1" applyBorder="1" applyAlignment="1">
      <alignment horizontal="left" vertical="center" wrapText="1"/>
    </xf>
    <xf numFmtId="0" fontId="22" fillId="0" borderId="10" xfId="0" applyFont="1" applyFill="1" applyBorder="1" applyAlignment="1">
      <alignment horizontal="left" vertical="center"/>
    </xf>
    <xf numFmtId="0" fontId="23" fillId="0" borderId="18" xfId="0" applyFont="1" applyFill="1" applyBorder="1" applyAlignment="1">
      <alignment horizontal="left" vertical="center"/>
    </xf>
    <xf numFmtId="0" fontId="22" fillId="0" borderId="19"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31" fillId="0" borderId="0" xfId="0" applyFont="1" applyAlignment="1">
      <alignment horizontal="center" vertical="center" wrapText="1"/>
    </xf>
    <xf numFmtId="0" fontId="27" fillId="0" borderId="0" xfId="0" applyFont="1" applyFill="1" applyBorder="1" applyAlignment="1">
      <alignment horizontal="left" vertical="center" wrapText="1"/>
    </xf>
    <xf numFmtId="0" fontId="31" fillId="0" borderId="0" xfId="0" applyFont="1" applyFill="1" applyBorder="1" applyAlignment="1">
      <alignment horizontal="center" wrapText="1"/>
    </xf>
    <xf numFmtId="0" fontId="31" fillId="0" borderId="0" xfId="0" applyFont="1" applyAlignment="1">
      <alignment wrapText="1"/>
    </xf>
    <xf numFmtId="0" fontId="31" fillId="0" borderId="0" xfId="0" applyFont="1" applyBorder="1" applyAlignment="1">
      <alignment wrapText="1"/>
    </xf>
    <xf numFmtId="0" fontId="31" fillId="0" borderId="0" xfId="0" applyFont="1" applyBorder="1" applyAlignment="1">
      <alignment horizontal="center" wrapText="1"/>
    </xf>
    <xf numFmtId="0" fontId="27" fillId="0" borderId="0" xfId="0" applyFont="1" applyFill="1" applyBorder="1" applyAlignment="1">
      <alignment wrapText="1"/>
    </xf>
    <xf numFmtId="0" fontId="42" fillId="0" borderId="0" xfId="0" applyFont="1" applyFill="1" applyBorder="1" applyAlignment="1">
      <alignment horizontal="left" vertical="center" wrapText="1"/>
    </xf>
    <xf numFmtId="3" fontId="42" fillId="0" borderId="0" xfId="0" applyNumberFormat="1" applyFont="1" applyFill="1" applyBorder="1" applyAlignment="1">
      <alignment horizontal="center" vertical="center" wrapText="1"/>
    </xf>
    <xf numFmtId="0" fontId="42" fillId="0" borderId="0" xfId="0" applyFont="1" applyFill="1" applyBorder="1" applyAlignment="1">
      <alignment horizontal="center" wrapText="1"/>
    </xf>
    <xf numFmtId="0" fontId="24" fillId="0" borderId="0" xfId="0" applyFont="1" applyAlignment="1">
      <alignment/>
    </xf>
    <xf numFmtId="0" fontId="24" fillId="0" borderId="0" xfId="0" applyFont="1" applyAlignment="1">
      <alignment horizontal="center"/>
    </xf>
    <xf numFmtId="0" fontId="24" fillId="0" borderId="0" xfId="0" applyFont="1" applyAlignment="1">
      <alignment horizontal="left"/>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0" fontId="24" fillId="0" borderId="10" xfId="0" applyFont="1" applyFill="1" applyBorder="1" applyAlignment="1">
      <alignment horizontal="justify" vertical="top" wrapText="1"/>
    </xf>
    <xf numFmtId="0" fontId="24" fillId="0" borderId="10" xfId="0" applyFont="1" applyBorder="1" applyAlignment="1">
      <alignment horizontal="justify" vertical="top" wrapText="1"/>
    </xf>
    <xf numFmtId="0" fontId="24" fillId="0" borderId="10" xfId="0" applyFont="1" applyFill="1" applyBorder="1" applyAlignment="1">
      <alignment horizontal="left" vertical="center" wrapText="1"/>
    </xf>
    <xf numFmtId="10" fontId="30" fillId="0" borderId="10" xfId="0" applyNumberFormat="1" applyFont="1" applyFill="1" applyBorder="1" applyAlignment="1">
      <alignment horizontal="center" vertical="center"/>
    </xf>
    <xf numFmtId="3" fontId="30" fillId="0" borderId="0" xfId="0" applyNumberFormat="1" applyFont="1" applyBorder="1" applyAlignment="1">
      <alignment horizontal="center" vertical="center"/>
    </xf>
    <xf numFmtId="3" fontId="18" fillId="0" borderId="19" xfId="0" applyNumberFormat="1" applyFont="1" applyFill="1" applyBorder="1" applyAlignment="1">
      <alignment horizontal="center" vertical="center" wrapText="1"/>
    </xf>
    <xf numFmtId="175" fontId="18" fillId="0" borderId="10" xfId="0" applyNumberFormat="1" applyFont="1" applyBorder="1" applyAlignment="1">
      <alignment horizontal="center" vertical="center" wrapText="1"/>
    </xf>
    <xf numFmtId="4" fontId="23" fillId="0" borderId="10" xfId="0" applyNumberFormat="1" applyFont="1" applyBorder="1" applyAlignment="1">
      <alignment horizontal="center" vertical="center" wrapText="1"/>
    </xf>
    <xf numFmtId="4" fontId="23" fillId="0" borderId="10" xfId="0" applyNumberFormat="1" applyFont="1" applyFill="1" applyBorder="1" applyAlignment="1">
      <alignment horizontal="center" vertical="center" wrapText="1"/>
    </xf>
    <xf numFmtId="4" fontId="18" fillId="0" borderId="10" xfId="0" applyNumberFormat="1" applyFont="1" applyBorder="1" applyAlignment="1">
      <alignment horizontal="center" vertical="center" wrapText="1"/>
    </xf>
    <xf numFmtId="175" fontId="23" fillId="0" borderId="10"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3" fontId="22" fillId="0" borderId="21" xfId="0" applyNumberFormat="1" applyFont="1" applyBorder="1" applyAlignment="1">
      <alignment horizontal="center" vertical="center" wrapText="1"/>
    </xf>
    <xf numFmtId="3" fontId="22" fillId="0" borderId="15" xfId="0" applyNumberFormat="1" applyFont="1" applyFill="1" applyBorder="1" applyAlignment="1">
      <alignment horizontal="center" vertical="center" wrapText="1"/>
    </xf>
    <xf numFmtId="3" fontId="22" fillId="0" borderId="19" xfId="0" applyNumberFormat="1" applyFont="1" applyFill="1" applyBorder="1" applyAlignment="1">
      <alignment horizontal="center" vertical="center" wrapText="1"/>
    </xf>
    <xf numFmtId="0" fontId="23" fillId="0" borderId="10" xfId="57" applyFont="1" applyFill="1" applyBorder="1" applyAlignment="1">
      <alignment horizontal="left" vertical="center" wrapText="1"/>
      <protection/>
    </xf>
    <xf numFmtId="3" fontId="27" fillId="0" borderId="0" xfId="0" applyNumberFormat="1" applyFont="1" applyFill="1" applyAlignment="1">
      <alignment horizontal="center" vertical="center" wrapText="1"/>
    </xf>
    <xf numFmtId="3" fontId="25" fillId="0" borderId="10" xfId="0" applyNumberFormat="1" applyFont="1" applyFill="1" applyBorder="1" applyAlignment="1">
      <alignment horizontal="center" vertical="center" wrapText="1"/>
    </xf>
    <xf numFmtId="3" fontId="20" fillId="0" borderId="10" xfId="0" applyNumberFormat="1" applyFont="1" applyFill="1" applyBorder="1" applyAlignment="1">
      <alignment wrapText="1"/>
    </xf>
    <xf numFmtId="0" fontId="24" fillId="0" borderId="0" xfId="0" applyFont="1" applyAlignment="1">
      <alignment horizontal="center" vertical="center"/>
    </xf>
    <xf numFmtId="49" fontId="19" fillId="0" borderId="15" xfId="0" applyNumberFormat="1" applyFont="1" applyFill="1" applyBorder="1" applyAlignment="1">
      <alignment horizontal="center" vertical="center" wrapText="1"/>
    </xf>
    <xf numFmtId="3" fontId="20" fillId="0" borderId="18"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0" fontId="19" fillId="0" borderId="19" xfId="0" applyFont="1" applyBorder="1" applyAlignment="1">
      <alignment horizontal="center" vertical="center"/>
    </xf>
    <xf numFmtId="2" fontId="22" fillId="0" borderId="0" xfId="0" applyNumberFormat="1" applyFont="1" applyBorder="1" applyAlignment="1">
      <alignment/>
    </xf>
    <xf numFmtId="0" fontId="18" fillId="25" borderId="0" xfId="0" applyFont="1" applyFill="1" applyAlignment="1">
      <alignment vertical="center"/>
    </xf>
    <xf numFmtId="3" fontId="20" fillId="0" borderId="0" xfId="0" applyNumberFormat="1" applyFont="1" applyFill="1" applyAlignment="1">
      <alignment horizontal="center" vertical="center" wrapText="1"/>
    </xf>
    <xf numFmtId="0" fontId="20" fillId="0" borderId="0" xfId="0" applyFont="1" applyFill="1" applyAlignment="1">
      <alignment horizontal="center" vertical="center" wrapText="1"/>
    </xf>
    <xf numFmtId="172" fontId="20" fillId="0" borderId="0"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4" fontId="30" fillId="0" borderId="10" xfId="0" applyNumberFormat="1" applyFont="1" applyFill="1" applyBorder="1" applyAlignment="1">
      <alignment horizontal="center" vertical="center" wrapText="1"/>
    </xf>
    <xf numFmtId="175" fontId="30"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3" fontId="22" fillId="0" borderId="14" xfId="0" applyNumberFormat="1" applyFont="1" applyBorder="1" applyAlignment="1">
      <alignment horizontal="center" vertical="center" wrapText="1"/>
    </xf>
    <xf numFmtId="0" fontId="22" fillId="0" borderId="16" xfId="0" applyFont="1" applyBorder="1" applyAlignment="1">
      <alignment horizontal="center" vertical="center" wrapText="1"/>
    </xf>
    <xf numFmtId="3" fontId="22" fillId="0" borderId="2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10" fontId="27" fillId="0" borderId="10" xfId="0" applyNumberFormat="1" applyFont="1" applyFill="1" applyBorder="1" applyAlignment="1">
      <alignment horizontal="center" vertical="center" wrapText="1"/>
    </xf>
    <xf numFmtId="10" fontId="20" fillId="0" borderId="10" xfId="0" applyNumberFormat="1" applyFont="1" applyFill="1" applyBorder="1" applyAlignment="1">
      <alignment horizontal="center" vertical="center" wrapText="1"/>
    </xf>
    <xf numFmtId="0" fontId="20" fillId="0" borderId="0" xfId="0" applyFont="1" applyFill="1" applyAlignment="1">
      <alignment vertical="center" wrapText="1"/>
    </xf>
    <xf numFmtId="0" fontId="23" fillId="0" borderId="0" xfId="0" applyFont="1" applyFill="1" applyAlignment="1">
      <alignment vertical="center"/>
    </xf>
    <xf numFmtId="3" fontId="20" fillId="0" borderId="15"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3" fillId="0" borderId="0" xfId="0" applyFont="1" applyFill="1" applyAlignment="1">
      <alignment horizontal="center" vertical="center"/>
    </xf>
    <xf numFmtId="3" fontId="19" fillId="0" borderId="15" xfId="0" applyNumberFormat="1" applyFont="1" applyFill="1" applyBorder="1" applyAlignment="1">
      <alignment vertical="center" wrapText="1"/>
    </xf>
    <xf numFmtId="0" fontId="19" fillId="0" borderId="19" xfId="0" applyFont="1" applyFill="1" applyBorder="1" applyAlignment="1">
      <alignment horizontal="center" vertical="center" wrapText="1"/>
    </xf>
    <xf numFmtId="0" fontId="24" fillId="0" borderId="0" xfId="0" applyFont="1" applyFill="1" applyAlignment="1">
      <alignment vertical="center"/>
    </xf>
    <xf numFmtId="3" fontId="20" fillId="0" borderId="19" xfId="0" applyNumberFormat="1" applyFont="1" applyFill="1" applyBorder="1" applyAlignment="1">
      <alignment horizontal="center" vertical="center" wrapText="1"/>
    </xf>
    <xf numFmtId="10" fontId="20" fillId="0" borderId="19" xfId="0" applyNumberFormat="1" applyFont="1" applyFill="1" applyBorder="1" applyAlignment="1">
      <alignment horizontal="center" vertical="center" wrapText="1"/>
    </xf>
    <xf numFmtId="3" fontId="20" fillId="0" borderId="15" xfId="0" applyNumberFormat="1" applyFont="1" applyFill="1" applyBorder="1" applyAlignment="1" applyProtection="1">
      <alignment horizontal="center" vertical="center" wrapText="1"/>
      <protection/>
    </xf>
    <xf numFmtId="3" fontId="20" fillId="0" borderId="15" xfId="0" applyNumberFormat="1" applyFont="1" applyFill="1" applyBorder="1" applyAlignment="1" applyProtection="1">
      <alignment horizontal="center" vertical="center" wrapText="1"/>
      <protection locked="0"/>
    </xf>
    <xf numFmtId="3" fontId="20" fillId="0" borderId="22" xfId="0" applyNumberFormat="1" applyFont="1" applyFill="1" applyBorder="1" applyAlignment="1">
      <alignment horizontal="center" vertical="center" wrapText="1"/>
    </xf>
    <xf numFmtId="10" fontId="20" fillId="0" borderId="23" xfId="0" applyNumberFormat="1" applyFont="1" applyFill="1" applyBorder="1" applyAlignment="1">
      <alignment horizontal="center" vertical="center" wrapText="1"/>
    </xf>
    <xf numFmtId="0" fontId="19" fillId="0" borderId="19" xfId="0" applyFont="1" applyFill="1" applyBorder="1" applyAlignment="1">
      <alignment horizontal="center" vertical="center"/>
    </xf>
    <xf numFmtId="3" fontId="20" fillId="0" borderId="24" xfId="0" applyNumberFormat="1" applyFont="1" applyFill="1" applyBorder="1" applyAlignment="1">
      <alignment horizontal="center" vertical="center" wrapText="1"/>
    </xf>
    <xf numFmtId="10" fontId="20" fillId="0" borderId="25" xfId="0" applyNumberFormat="1" applyFont="1" applyFill="1" applyBorder="1" applyAlignment="1">
      <alignment horizontal="center" vertical="center" wrapText="1"/>
    </xf>
    <xf numFmtId="0" fontId="24" fillId="0" borderId="0" xfId="0" applyFont="1" applyFill="1" applyAlignment="1">
      <alignment horizontal="center" vertical="center"/>
    </xf>
    <xf numFmtId="0" fontId="22" fillId="0" borderId="0" xfId="0" applyFont="1" applyFill="1" applyAlignment="1">
      <alignment vertical="center"/>
    </xf>
    <xf numFmtId="10" fontId="20" fillId="0" borderId="19" xfId="0" applyNumberFormat="1" applyFont="1" applyFill="1" applyBorder="1" applyAlignment="1">
      <alignment horizontal="center" vertical="center" wrapText="1"/>
    </xf>
    <xf numFmtId="0" fontId="19" fillId="0" borderId="0" xfId="0" applyFont="1" applyFill="1" applyAlignment="1">
      <alignment horizontal="left" wrapText="1"/>
    </xf>
    <xf numFmtId="0" fontId="22" fillId="0" borderId="0" xfId="0" applyFont="1" applyFill="1" applyAlignment="1">
      <alignment horizontal="left" wrapText="1"/>
    </xf>
    <xf numFmtId="0" fontId="19" fillId="0" borderId="0" xfId="0" applyFont="1" applyFill="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Alignment="1">
      <alignment/>
    </xf>
    <xf numFmtId="0" fontId="33"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3" fontId="33" fillId="0" borderId="10" xfId="0" applyNumberFormat="1" applyFont="1" applyBorder="1" applyAlignment="1">
      <alignment horizontal="center" vertical="center" wrapText="1"/>
    </xf>
    <xf numFmtId="3" fontId="33" fillId="0" borderId="10" xfId="0" applyNumberFormat="1" applyFont="1" applyFill="1" applyBorder="1" applyAlignment="1">
      <alignment horizontal="center" vertical="center" wrapText="1"/>
    </xf>
    <xf numFmtId="3" fontId="47" fillId="0" borderId="10" xfId="0" applyNumberFormat="1" applyFont="1" applyFill="1" applyBorder="1" applyAlignment="1">
      <alignment horizontal="left" vertical="center" wrapText="1"/>
    </xf>
    <xf numFmtId="1" fontId="47" fillId="0" borderId="10" xfId="0" applyNumberFormat="1" applyFont="1" applyFill="1" applyBorder="1" applyAlignment="1">
      <alignment horizontal="center" vertical="center" wrapText="1"/>
    </xf>
    <xf numFmtId="3" fontId="47" fillId="0" borderId="10" xfId="0" applyNumberFormat="1" applyFont="1" applyFill="1" applyBorder="1" applyAlignment="1">
      <alignment horizontal="center" vertical="center" wrapText="1"/>
    </xf>
    <xf numFmtId="3" fontId="47" fillId="0" borderId="18" xfId="0" applyNumberFormat="1" applyFont="1" applyFill="1" applyBorder="1" applyAlignment="1">
      <alignment horizontal="left" vertical="center" wrapText="1"/>
    </xf>
    <xf numFmtId="3" fontId="33" fillId="0" borderId="18" xfId="0" applyNumberFormat="1" applyFont="1" applyFill="1" applyBorder="1" applyAlignment="1">
      <alignment horizontal="center" vertical="center" wrapText="1"/>
    </xf>
    <xf numFmtId="3" fontId="33" fillId="0" borderId="15" xfId="0" applyNumberFormat="1" applyFont="1" applyFill="1" applyBorder="1" applyAlignment="1">
      <alignment horizontal="center" vertical="center" wrapText="1"/>
    </xf>
    <xf numFmtId="3" fontId="47" fillId="0" borderId="19" xfId="0" applyNumberFormat="1" applyFont="1" applyFill="1" applyBorder="1" applyAlignment="1">
      <alignment horizontal="left" vertical="center" wrapText="1"/>
    </xf>
    <xf numFmtId="3" fontId="33" fillId="0" borderId="19" xfId="0" applyNumberFormat="1" applyFont="1" applyFill="1" applyBorder="1" applyAlignment="1">
      <alignment horizontal="center" vertical="center" wrapText="1"/>
    </xf>
    <xf numFmtId="1" fontId="47" fillId="0" borderId="20" xfId="0" applyNumberFormat="1" applyFont="1" applyFill="1" applyBorder="1" applyAlignment="1">
      <alignment horizontal="center" vertical="center" wrapText="1"/>
    </xf>
    <xf numFmtId="0" fontId="33" fillId="0" borderId="19" xfId="0" applyFont="1" applyFill="1" applyBorder="1" applyAlignment="1">
      <alignment horizontal="left" vertical="center" wrapText="1"/>
    </xf>
    <xf numFmtId="3" fontId="47" fillId="0" borderId="16" xfId="0" applyNumberFormat="1" applyFont="1" applyFill="1" applyBorder="1" applyAlignment="1">
      <alignment horizontal="left" vertical="center" wrapText="1"/>
    </xf>
    <xf numFmtId="3" fontId="33" fillId="0" borderId="16" xfId="0" applyNumberFormat="1" applyFont="1" applyFill="1" applyBorder="1" applyAlignment="1">
      <alignment horizontal="center" vertical="center" wrapText="1"/>
    </xf>
    <xf numFmtId="3" fontId="40" fillId="0" borderId="10" xfId="0" applyNumberFormat="1" applyFont="1" applyFill="1" applyBorder="1" applyAlignment="1">
      <alignment horizontal="center" vertical="center" wrapText="1"/>
    </xf>
    <xf numFmtId="0" fontId="40" fillId="0" borderId="0" xfId="0" applyFont="1" applyAlignment="1">
      <alignment horizontal="center" vertical="center" wrapText="1"/>
    </xf>
    <xf numFmtId="3" fontId="33" fillId="0" borderId="10" xfId="0" applyNumberFormat="1" applyFont="1" applyFill="1" applyBorder="1" applyAlignment="1">
      <alignment horizontal="center" wrapText="1"/>
    </xf>
    <xf numFmtId="0" fontId="24" fillId="0" borderId="26"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26" xfId="0" applyFont="1" applyBorder="1" applyAlignment="1">
      <alignment/>
    </xf>
    <xf numFmtId="0" fontId="35" fillId="0" borderId="27" xfId="0" applyFont="1" applyBorder="1" applyAlignment="1">
      <alignment/>
    </xf>
    <xf numFmtId="0" fontId="46" fillId="0" borderId="28" xfId="0" applyFont="1" applyBorder="1" applyAlignment="1">
      <alignment horizontal="center" vertical="center" wrapText="1"/>
    </xf>
    <xf numFmtId="3" fontId="36" fillId="0" borderId="26" xfId="0" applyNumberFormat="1" applyFont="1" applyBorder="1" applyAlignment="1">
      <alignment horizontal="center" vertical="center" wrapText="1"/>
    </xf>
    <xf numFmtId="0" fontId="20" fillId="0" borderId="0" xfId="0" applyFont="1" applyAlignment="1">
      <alignment/>
    </xf>
    <xf numFmtId="49" fontId="20" fillId="0" borderId="0" xfId="0" applyNumberFormat="1" applyFont="1" applyAlignment="1">
      <alignment/>
    </xf>
    <xf numFmtId="0" fontId="21" fillId="0" borderId="0" xfId="0" applyFont="1" applyAlignment="1">
      <alignment/>
    </xf>
    <xf numFmtId="0" fontId="19" fillId="0" borderId="0" xfId="0" applyFont="1" applyAlignment="1">
      <alignment/>
    </xf>
    <xf numFmtId="0" fontId="20" fillId="0" borderId="0" xfId="0" applyFont="1" applyBorder="1" applyAlignment="1">
      <alignment horizontal="center"/>
    </xf>
    <xf numFmtId="49" fontId="20" fillId="0" borderId="10" xfId="0" applyNumberFormat="1" applyFont="1" applyBorder="1" applyAlignment="1">
      <alignment horizontal="center" vertical="center" wrapText="1"/>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Border="1" applyAlignment="1">
      <alignment/>
    </xf>
    <xf numFmtId="3" fontId="19" fillId="0" borderId="0" xfId="0" applyNumberFormat="1" applyFont="1" applyBorder="1" applyAlignment="1">
      <alignment/>
    </xf>
    <xf numFmtId="49" fontId="19" fillId="0" borderId="0" xfId="0" applyNumberFormat="1" applyFont="1" applyAlignment="1">
      <alignment/>
    </xf>
    <xf numFmtId="0" fontId="19" fillId="0" borderId="0" xfId="0" applyFont="1" applyAlignment="1">
      <alignment/>
    </xf>
    <xf numFmtId="0" fontId="23"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9" xfId="0" applyFont="1" applyFill="1" applyBorder="1" applyAlignment="1">
      <alignment/>
    </xf>
    <xf numFmtId="0" fontId="23" fillId="0" borderId="19" xfId="0" applyFont="1" applyFill="1" applyBorder="1" applyAlignment="1">
      <alignment horizontal="center" vertical="center" wrapText="1"/>
    </xf>
    <xf numFmtId="0" fontId="22" fillId="0" borderId="29" xfId="0" applyFont="1" applyFill="1" applyBorder="1" applyAlignment="1">
      <alignment horizontal="center" vertical="center" wrapText="1"/>
    </xf>
    <xf numFmtId="175" fontId="20" fillId="0" borderId="10" xfId="0" applyNumberFormat="1" applyFont="1" applyFill="1" applyBorder="1" applyAlignment="1">
      <alignment horizontal="center" vertical="center" wrapText="1"/>
    </xf>
    <xf numFmtId="0" fontId="23" fillId="0" borderId="0" xfId="0" applyFont="1" applyAlignment="1">
      <alignment wrapText="1"/>
    </xf>
    <xf numFmtId="0" fontId="48" fillId="0" borderId="0" xfId="0" applyFont="1" applyAlignment="1">
      <alignment horizontal="right" wrapText="1"/>
    </xf>
    <xf numFmtId="0" fontId="35" fillId="0" borderId="0" xfId="0" applyFont="1" applyAlignment="1">
      <alignment wrapText="1"/>
    </xf>
    <xf numFmtId="0" fontId="35" fillId="0" borderId="0" xfId="0" applyFont="1" applyAlignment="1">
      <alignment horizontal="center" wrapText="1"/>
    </xf>
    <xf numFmtId="0" fontId="35" fillId="0" borderId="0" xfId="0" applyFont="1" applyBorder="1" applyAlignment="1">
      <alignment wrapText="1"/>
    </xf>
    <xf numFmtId="0" fontId="35" fillId="0" borderId="0" xfId="0" applyFont="1" applyAlignment="1">
      <alignment horizontal="right"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23" fillId="20" borderId="10" xfId="0" applyFont="1" applyFill="1" applyBorder="1" applyAlignment="1">
      <alignment horizontal="left" vertical="center" wrapText="1"/>
    </xf>
    <xf numFmtId="49" fontId="23" fillId="20" borderId="10" xfId="0" applyNumberFormat="1" applyFont="1" applyFill="1" applyBorder="1" applyAlignment="1">
      <alignment horizontal="center" vertical="center" wrapText="1"/>
    </xf>
    <xf numFmtId="3" fontId="35" fillId="0" borderId="10" xfId="58" applyNumberFormat="1" applyFont="1" applyFill="1" applyBorder="1" applyAlignment="1">
      <alignment horizontal="center" vertical="center" wrapText="1"/>
      <protection/>
    </xf>
    <xf numFmtId="49" fontId="35" fillId="0" borderId="10" xfId="0" applyNumberFormat="1" applyFont="1" applyFill="1" applyBorder="1" applyAlignment="1">
      <alignment horizontal="center" vertical="center" wrapText="1"/>
    </xf>
    <xf numFmtId="0" fontId="35" fillId="0" borderId="10" xfId="0" applyFont="1" applyBorder="1" applyAlignment="1">
      <alignment horizontal="left" vertical="center" wrapText="1"/>
    </xf>
    <xf numFmtId="49" fontId="35" fillId="0" borderId="10" xfId="0" applyNumberFormat="1" applyFont="1" applyBorder="1" applyAlignment="1">
      <alignment horizontal="center" vertical="center" wrapText="1"/>
    </xf>
    <xf numFmtId="1" fontId="48" fillId="0" borderId="10" xfId="0" applyNumberFormat="1" applyFont="1" applyFill="1" applyBorder="1" applyAlignment="1">
      <alignment horizontal="center" vertical="center" wrapText="1"/>
    </xf>
    <xf numFmtId="3" fontId="23" fillId="0" borderId="10" xfId="58" applyNumberFormat="1" applyFont="1" applyFill="1" applyBorder="1" applyAlignment="1">
      <alignment horizontal="center" vertical="center" wrapText="1"/>
      <protection/>
    </xf>
    <xf numFmtId="0" fontId="35"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20" borderId="10" xfId="0" applyFont="1" applyFill="1" applyBorder="1" applyAlignment="1">
      <alignment horizontal="left" vertical="center" wrapText="1"/>
    </xf>
    <xf numFmtId="49" fontId="48" fillId="20" borderId="10" xfId="0" applyNumberFormat="1" applyFont="1" applyFill="1" applyBorder="1" applyAlignment="1">
      <alignment horizontal="center" vertical="center" wrapText="1"/>
    </xf>
    <xf numFmtId="3" fontId="48" fillId="0" borderId="10" xfId="58" applyNumberFormat="1" applyFont="1" applyFill="1" applyBorder="1" applyAlignment="1">
      <alignment horizontal="center" vertical="center" wrapText="1"/>
      <protection/>
    </xf>
    <xf numFmtId="0" fontId="22" fillId="0" borderId="10" xfId="0" applyFont="1" applyFill="1" applyBorder="1" applyAlignment="1">
      <alignment horizontal="left" vertical="center" wrapText="1"/>
    </xf>
    <xf numFmtId="0" fontId="35" fillId="0" borderId="0" xfId="0" applyFont="1" applyAlignment="1">
      <alignment/>
    </xf>
    <xf numFmtId="173" fontId="23" fillId="0" borderId="30" xfId="0" applyNumberFormat="1" applyFont="1" applyBorder="1" applyAlignment="1">
      <alignment horizontal="center" vertical="center" wrapText="1"/>
    </xf>
    <xf numFmtId="173" fontId="23" fillId="0" borderId="31"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173" fontId="20" fillId="0" borderId="32" xfId="0" applyNumberFormat="1" applyFont="1" applyBorder="1" applyAlignment="1">
      <alignment horizontal="center" vertical="center" wrapText="1"/>
    </xf>
    <xf numFmtId="0" fontId="20" fillId="0" borderId="33" xfId="0" applyFont="1" applyBorder="1" applyAlignment="1">
      <alignment horizontal="center" vertical="center" wrapText="1"/>
    </xf>
    <xf numFmtId="3" fontId="20" fillId="0" borderId="34"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0" fontId="19" fillId="0" borderId="0" xfId="0" applyFont="1" applyBorder="1" applyAlignment="1">
      <alignment horizontal="center"/>
    </xf>
    <xf numFmtId="0" fontId="20" fillId="0" borderId="0" xfId="0" applyFont="1" applyBorder="1" applyAlignment="1">
      <alignment horizontal="center"/>
    </xf>
    <xf numFmtId="0" fontId="19" fillId="0" borderId="21" xfId="0" applyFont="1" applyFill="1" applyBorder="1" applyAlignment="1">
      <alignment horizontal="right"/>
    </xf>
    <xf numFmtId="0" fontId="20" fillId="0" borderId="10" xfId="0" applyFont="1" applyFill="1" applyBorder="1" applyAlignment="1">
      <alignment horizontal="center" vertical="center" wrapText="1"/>
    </xf>
    <xf numFmtId="0" fontId="19" fillId="0" borderId="0" xfId="0" applyFont="1" applyBorder="1" applyAlignment="1">
      <alignment horizontal="center" wrapText="1"/>
    </xf>
    <xf numFmtId="0" fontId="19" fillId="0" borderId="0" xfId="0" applyFont="1" applyFill="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center" wrapText="1"/>
    </xf>
    <xf numFmtId="0" fontId="20" fillId="0" borderId="32" xfId="0" applyFont="1" applyBorder="1" applyAlignment="1">
      <alignment horizontal="center" vertical="center" wrapText="1"/>
    </xf>
    <xf numFmtId="0" fontId="20" fillId="0" borderId="10" xfId="0" applyFont="1" applyBorder="1" applyAlignment="1">
      <alignment horizontal="center" vertical="center" wrapText="1"/>
    </xf>
    <xf numFmtId="3" fontId="20" fillId="0" borderId="33" xfId="0" applyNumberFormat="1" applyFont="1" applyFill="1" applyBorder="1" applyAlignment="1">
      <alignment horizontal="center" vertical="center" wrapText="1"/>
    </xf>
    <xf numFmtId="3" fontId="20" fillId="0" borderId="35" xfId="0" applyNumberFormat="1" applyFont="1" applyFill="1" applyBorder="1" applyAlignment="1">
      <alignment horizontal="center" vertical="center" wrapText="1"/>
    </xf>
    <xf numFmtId="3" fontId="20" fillId="0" borderId="36"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27" fillId="0" borderId="10" xfId="57" applyFont="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2" fillId="0" borderId="0" xfId="0" applyFont="1" applyBorder="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8" fillId="0" borderId="10" xfId="0" applyFont="1" applyBorder="1" applyAlignment="1">
      <alignment horizontal="center" wrapText="1"/>
    </xf>
    <xf numFmtId="0" fontId="30" fillId="0" borderId="0" xfId="0" applyFont="1" applyBorder="1" applyAlignment="1">
      <alignment horizontal="center"/>
    </xf>
    <xf numFmtId="0" fontId="30" fillId="0" borderId="0" xfId="0" applyFont="1" applyBorder="1" applyAlignment="1">
      <alignment/>
    </xf>
    <xf numFmtId="0" fontId="18" fillId="0" borderId="10" xfId="0" applyFont="1" applyBorder="1" applyAlignment="1">
      <alignment horizontal="center" vertical="center"/>
    </xf>
    <xf numFmtId="0" fontId="30"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Border="1" applyAlignment="1">
      <alignment horizontal="left" wrapText="1"/>
    </xf>
    <xf numFmtId="0" fontId="24" fillId="0" borderId="0" xfId="0" applyFont="1" applyBorder="1" applyAlignment="1">
      <alignment horizontal="right" wrapText="1"/>
    </xf>
    <xf numFmtId="0" fontId="24" fillId="0" borderId="10" xfId="0" applyFont="1" applyBorder="1" applyAlignment="1">
      <alignment horizontal="left" vertical="center" wrapText="1"/>
    </xf>
    <xf numFmtId="0" fontId="27" fillId="0" borderId="10" xfId="0" applyFont="1" applyFill="1" applyBorder="1" applyAlignment="1">
      <alignment horizontal="center" vertical="center" wrapText="1"/>
    </xf>
    <xf numFmtId="0" fontId="27" fillId="0" borderId="0" xfId="0" applyFont="1" applyBorder="1" applyAlignment="1">
      <alignment horizontal="center" wrapText="1"/>
    </xf>
    <xf numFmtId="0" fontId="27" fillId="0" borderId="10" xfId="0" applyFont="1" applyBorder="1" applyAlignment="1">
      <alignment horizontal="center" vertical="center" wrapText="1"/>
    </xf>
    <xf numFmtId="2" fontId="27" fillId="0" borderId="10" xfId="0" applyNumberFormat="1"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right"/>
    </xf>
    <xf numFmtId="0" fontId="23" fillId="0" borderId="0" xfId="0" applyFont="1" applyBorder="1" applyAlignment="1">
      <alignment horizontal="center"/>
    </xf>
    <xf numFmtId="0" fontId="23" fillId="0" borderId="15" xfId="0" applyFont="1" applyBorder="1" applyAlignment="1">
      <alignment horizontal="center" vertical="center" wrapText="1"/>
    </xf>
    <xf numFmtId="0" fontId="23" fillId="0" borderId="10" xfId="0" applyFont="1" applyFill="1" applyBorder="1" applyAlignment="1">
      <alignment horizontal="center" vertical="center" wrapText="1"/>
    </xf>
    <xf numFmtId="0" fontId="24" fillId="0" borderId="0" xfId="0" applyFont="1" applyBorder="1" applyAlignment="1">
      <alignment horizontal="left" vertical="center"/>
    </xf>
    <xf numFmtId="0" fontId="30" fillId="0" borderId="0" xfId="0" applyFont="1" applyBorder="1" applyAlignment="1">
      <alignment horizontal="center"/>
    </xf>
    <xf numFmtId="0" fontId="30" fillId="0" borderId="37" xfId="0" applyFont="1" applyBorder="1" applyAlignment="1">
      <alignment horizontal="center" wrapText="1" shrinkToFit="1"/>
    </xf>
    <xf numFmtId="0" fontId="30" fillId="0" borderId="10" xfId="0" applyFont="1" applyBorder="1" applyAlignment="1">
      <alignment horizontal="center" vertical="center" wrapText="1" shrinkToFit="1"/>
    </xf>
    <xf numFmtId="0" fontId="30" fillId="0" borderId="10" xfId="0" applyFont="1" applyBorder="1" applyAlignment="1">
      <alignment horizontal="center" vertical="center"/>
    </xf>
    <xf numFmtId="0" fontId="33" fillId="0" borderId="0" xfId="0" applyFont="1" applyBorder="1" applyAlignment="1">
      <alignment horizontal="center"/>
    </xf>
    <xf numFmtId="0" fontId="30" fillId="0" borderId="0" xfId="0" applyFont="1" applyBorder="1" applyAlignment="1">
      <alignment horizontal="left"/>
    </xf>
    <xf numFmtId="0" fontId="19" fillId="0" borderId="10" xfId="0" applyFont="1" applyBorder="1" applyAlignment="1">
      <alignment horizontal="center" vertical="center"/>
    </xf>
    <xf numFmtId="0" fontId="20" fillId="0" borderId="0" xfId="0" applyFont="1" applyBorder="1" applyAlignment="1">
      <alignment horizontal="center"/>
    </xf>
    <xf numFmtId="0" fontId="19" fillId="0" borderId="10" xfId="0" applyFont="1" applyBorder="1" applyAlignment="1">
      <alignment horizontal="center" vertical="center" wrapText="1"/>
    </xf>
    <xf numFmtId="3" fontId="33" fillId="0" borderId="15" xfId="0" applyNumberFormat="1" applyFont="1" applyFill="1" applyBorder="1" applyAlignment="1">
      <alignment horizontal="center" vertical="center" wrapText="1"/>
    </xf>
    <xf numFmtId="3" fontId="33" fillId="0" borderId="20" xfId="0" applyNumberFormat="1" applyFont="1" applyFill="1" applyBorder="1" applyAlignment="1">
      <alignment horizontal="center" vertical="center" wrapText="1"/>
    </xf>
    <xf numFmtId="0" fontId="40" fillId="0" borderId="0" xfId="0" applyFont="1" applyBorder="1" applyAlignment="1">
      <alignment horizontal="center" wrapText="1"/>
    </xf>
    <xf numFmtId="0" fontId="40" fillId="0" borderId="0" xfId="0" applyFont="1" applyBorder="1" applyAlignment="1">
      <alignment horizontal="left" wrapText="1"/>
    </xf>
    <xf numFmtId="3" fontId="33"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Border="1" applyAlignment="1">
      <alignment horizontal="left" vertical="center" wrapText="1"/>
    </xf>
    <xf numFmtId="0" fontId="33" fillId="0" borderId="0" xfId="0" applyFont="1" applyBorder="1" applyAlignment="1">
      <alignment horizontal="center" wrapText="1"/>
    </xf>
    <xf numFmtId="0" fontId="40" fillId="0" borderId="21" xfId="0" applyFont="1" applyBorder="1" applyAlignment="1">
      <alignment horizontal="right" wrapText="1"/>
    </xf>
    <xf numFmtId="0" fontId="35" fillId="0" borderId="0" xfId="0" applyFont="1" applyBorder="1" applyAlignment="1">
      <alignment horizontal="center" wrapText="1"/>
    </xf>
    <xf numFmtId="0" fontId="23" fillId="0" borderId="0" xfId="0" applyFont="1" applyBorder="1" applyAlignment="1">
      <alignment horizontal="left" wrapText="1"/>
    </xf>
    <xf numFmtId="0" fontId="48" fillId="0" borderId="0" xfId="0" applyFont="1" applyFill="1" applyBorder="1" applyAlignment="1">
      <alignment horizontal="center" vertical="center" wrapText="1"/>
    </xf>
    <xf numFmtId="0" fontId="48" fillId="0" borderId="0"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18"/>
  <sheetViews>
    <sheetView zoomScale="55" zoomScaleNormal="55" zoomScalePageLayoutView="0" workbookViewId="0" topLeftCell="A30">
      <selection activeCell="J71" sqref="J71"/>
    </sheetView>
  </sheetViews>
  <sheetFormatPr defaultColWidth="9.140625" defaultRowHeight="12.75"/>
  <cols>
    <col min="1" max="1" width="15.8515625" style="1" customWidth="1"/>
    <col min="2" max="2" width="103.00390625" style="1" customWidth="1"/>
    <col min="3" max="3" width="13.421875" style="1" customWidth="1"/>
    <col min="4" max="4" width="24.421875" style="1" customWidth="1"/>
    <col min="5" max="5" width="22.8515625" style="1" customWidth="1"/>
    <col min="6" max="6" width="24.140625" style="2" customWidth="1"/>
    <col min="7" max="7" width="27.00390625" style="2" customWidth="1"/>
    <col min="8" max="8" width="30.140625" style="1" customWidth="1"/>
    <col min="9" max="9" width="11.7109375" style="1" customWidth="1"/>
    <col min="10" max="10" width="12.421875" style="1" customWidth="1"/>
    <col min="11" max="11" width="14.421875" style="1" customWidth="1"/>
    <col min="12" max="12" width="11.7109375" style="1" customWidth="1"/>
    <col min="13" max="13" width="12.00390625" style="1" customWidth="1"/>
    <col min="14" max="14" width="14.8515625" style="1" customWidth="1"/>
    <col min="15" max="15" width="9.140625" style="1" customWidth="1"/>
    <col min="16" max="16" width="12.28125" style="1" customWidth="1"/>
    <col min="17" max="17" width="13.421875" style="1" customWidth="1"/>
    <col min="18" max="16384" width="9.140625" style="1" customWidth="1"/>
  </cols>
  <sheetData>
    <row r="1" spans="1:10" ht="24" customHeight="1">
      <c r="A1" s="3"/>
      <c r="B1" s="3"/>
      <c r="C1" s="3"/>
      <c r="D1" s="3"/>
      <c r="E1" s="3"/>
      <c r="F1" s="4"/>
      <c r="G1" s="4"/>
      <c r="H1" s="3"/>
      <c r="I1" s="3"/>
      <c r="J1" s="3"/>
    </row>
    <row r="2" spans="1:10" ht="24" customHeight="1">
      <c r="A2" s="3"/>
      <c r="B2" s="3"/>
      <c r="C2" s="3"/>
      <c r="D2" s="3"/>
      <c r="E2" s="3"/>
      <c r="F2" s="4"/>
      <c r="G2" s="4"/>
      <c r="H2" s="5" t="s">
        <v>0</v>
      </c>
      <c r="I2" s="3"/>
      <c r="J2" s="3"/>
    </row>
    <row r="3" spans="1:256" ht="30.75" customHeight="1">
      <c r="A3" s="438" t="s">
        <v>1</v>
      </c>
      <c r="B3" s="438"/>
      <c r="C3" s="6"/>
      <c r="D3" s="6"/>
      <c r="E3" s="6"/>
      <c r="F3" s="7"/>
      <c r="G3" s="7"/>
      <c r="H3" s="6"/>
      <c r="I3" s="6"/>
      <c r="J3" s="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25" customHeight="1">
      <c r="A4" s="438" t="s">
        <v>2</v>
      </c>
      <c r="B4" s="438"/>
      <c r="C4" s="6"/>
      <c r="D4" s="6"/>
      <c r="E4" s="6"/>
      <c r="F4" s="7"/>
      <c r="G4" s="7"/>
      <c r="H4" s="6"/>
      <c r="I4" s="6"/>
      <c r="J4" s="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5.5">
      <c r="A5" s="8"/>
      <c r="B5" s="6"/>
      <c r="C5" s="6"/>
      <c r="D5" s="6"/>
      <c r="E5" s="6"/>
      <c r="F5" s="7"/>
      <c r="G5" s="7"/>
      <c r="H5" s="6"/>
      <c r="I5" s="6"/>
      <c r="J5" s="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0" ht="26.25" customHeight="1">
      <c r="A6" s="439" t="s">
        <v>869</v>
      </c>
      <c r="B6" s="439"/>
      <c r="C6" s="439"/>
      <c r="D6" s="439"/>
      <c r="E6" s="439"/>
      <c r="F6" s="439"/>
      <c r="G6" s="439"/>
      <c r="H6" s="439"/>
      <c r="I6" s="3"/>
      <c r="J6" s="3"/>
    </row>
    <row r="7" spans="1:10" ht="26.25" hidden="1">
      <c r="A7" s="3"/>
      <c r="B7" s="3"/>
      <c r="C7" s="3"/>
      <c r="D7" s="3"/>
      <c r="E7" s="4"/>
      <c r="F7" s="4"/>
      <c r="G7" s="4"/>
      <c r="H7" s="3"/>
      <c r="I7" s="3"/>
      <c r="J7" s="3"/>
    </row>
    <row r="8" spans="1:10" ht="26.25" hidden="1">
      <c r="A8" s="3"/>
      <c r="B8" s="3"/>
      <c r="C8" s="3"/>
      <c r="D8" s="3"/>
      <c r="E8" s="3"/>
      <c r="F8" s="4"/>
      <c r="G8" s="4"/>
      <c r="H8" s="3"/>
      <c r="I8" s="3"/>
      <c r="J8" s="3"/>
    </row>
    <row r="9" spans="1:10" ht="26.25">
      <c r="A9" s="3"/>
      <c r="B9" s="3"/>
      <c r="C9" s="3"/>
      <c r="D9" s="3"/>
      <c r="E9" s="3"/>
      <c r="F9" s="4"/>
      <c r="G9" s="4"/>
      <c r="H9" s="9" t="s">
        <v>3</v>
      </c>
      <c r="I9" s="3"/>
      <c r="J9" s="3"/>
    </row>
    <row r="10" spans="1:10" ht="44.25" customHeight="1">
      <c r="A10" s="440" t="s">
        <v>4</v>
      </c>
      <c r="B10" s="441" t="s">
        <v>5</v>
      </c>
      <c r="C10" s="441" t="s">
        <v>6</v>
      </c>
      <c r="D10" s="435" t="s">
        <v>812</v>
      </c>
      <c r="E10" s="435" t="s">
        <v>813</v>
      </c>
      <c r="F10" s="435" t="s">
        <v>844</v>
      </c>
      <c r="G10" s="435"/>
      <c r="H10" s="435" t="s">
        <v>845</v>
      </c>
      <c r="I10" s="3"/>
      <c r="J10" s="3"/>
    </row>
    <row r="11" spans="1:10" ht="124.5" customHeight="1">
      <c r="A11" s="440"/>
      <c r="B11" s="441"/>
      <c r="C11" s="441"/>
      <c r="D11" s="435"/>
      <c r="E11" s="435"/>
      <c r="F11" s="11" t="s">
        <v>7</v>
      </c>
      <c r="G11" s="11" t="s">
        <v>8</v>
      </c>
      <c r="H11" s="435"/>
      <c r="I11" s="3"/>
      <c r="J11" s="3"/>
    </row>
    <row r="12" spans="1:10" s="14" customFormat="1" ht="21" customHeight="1">
      <c r="A12" s="12">
        <v>1</v>
      </c>
      <c r="B12" s="10">
        <v>2</v>
      </c>
      <c r="C12" s="10">
        <v>3</v>
      </c>
      <c r="D12" s="10">
        <v>4</v>
      </c>
      <c r="E12" s="10">
        <v>5</v>
      </c>
      <c r="F12" s="11">
        <v>6</v>
      </c>
      <c r="G12" s="11">
        <v>7</v>
      </c>
      <c r="H12" s="10">
        <v>8</v>
      </c>
      <c r="I12" s="13"/>
      <c r="J12" s="13"/>
    </row>
    <row r="13" spans="1:10" s="20" customFormat="1" ht="26.25">
      <c r="A13" s="15"/>
      <c r="B13" s="16" t="s">
        <v>9</v>
      </c>
      <c r="C13" s="17"/>
      <c r="D13" s="18"/>
      <c r="E13" s="18"/>
      <c r="F13" s="19"/>
      <c r="G13" s="19"/>
      <c r="H13" s="10"/>
      <c r="I13" s="13"/>
      <c r="J13" s="13"/>
    </row>
    <row r="14" spans="1:11" s="24" customFormat="1" ht="102.75">
      <c r="A14" s="15" t="s">
        <v>10</v>
      </c>
      <c r="B14" s="21" t="s">
        <v>11</v>
      </c>
      <c r="C14" s="22">
        <v>1001</v>
      </c>
      <c r="D14" s="23">
        <f>D22</f>
        <v>327818</v>
      </c>
      <c r="E14" s="23">
        <f>E22+E29+E30</f>
        <v>343500</v>
      </c>
      <c r="F14" s="23">
        <f>F22</f>
        <v>161993</v>
      </c>
      <c r="G14" s="23">
        <v>165961</v>
      </c>
      <c r="H14" s="324">
        <f>G14/F14</f>
        <v>1.0244948855814757</v>
      </c>
      <c r="I14" s="345"/>
      <c r="J14" s="345"/>
      <c r="K14" s="346"/>
    </row>
    <row r="15" spans="1:11" s="20" customFormat="1" ht="51.75" customHeight="1">
      <c r="A15" s="15">
        <v>60</v>
      </c>
      <c r="B15" s="21" t="s">
        <v>12</v>
      </c>
      <c r="C15" s="22">
        <v>1002</v>
      </c>
      <c r="D15" s="23" t="s">
        <v>13</v>
      </c>
      <c r="E15" s="23" t="s">
        <v>13</v>
      </c>
      <c r="F15" s="23" t="s">
        <v>13</v>
      </c>
      <c r="G15" s="23" t="s">
        <v>13</v>
      </c>
      <c r="H15" s="23" t="s">
        <v>13</v>
      </c>
      <c r="I15" s="347"/>
      <c r="J15" s="347"/>
      <c r="K15" s="348"/>
    </row>
    <row r="16" spans="1:11" s="20" customFormat="1" ht="50.25" customHeight="1">
      <c r="A16" s="25">
        <v>600</v>
      </c>
      <c r="B16" s="26" t="s">
        <v>14</v>
      </c>
      <c r="C16" s="27">
        <v>1003</v>
      </c>
      <c r="D16" s="23" t="s">
        <v>13</v>
      </c>
      <c r="E16" s="23" t="s">
        <v>13</v>
      </c>
      <c r="F16" s="23" t="s">
        <v>13</v>
      </c>
      <c r="G16" s="23" t="s">
        <v>13</v>
      </c>
      <c r="H16" s="23" t="s">
        <v>13</v>
      </c>
      <c r="I16" s="347"/>
      <c r="J16" s="347"/>
      <c r="K16" s="348"/>
    </row>
    <row r="17" spans="1:11" s="20" customFormat="1" ht="48" customHeight="1">
      <c r="A17" s="25">
        <v>601</v>
      </c>
      <c r="B17" s="26" t="s">
        <v>15</v>
      </c>
      <c r="C17" s="27">
        <v>1004</v>
      </c>
      <c r="D17" s="23" t="s">
        <v>13</v>
      </c>
      <c r="E17" s="23" t="s">
        <v>13</v>
      </c>
      <c r="F17" s="23" t="s">
        <v>13</v>
      </c>
      <c r="G17" s="23" t="s">
        <v>13</v>
      </c>
      <c r="H17" s="23" t="s">
        <v>13</v>
      </c>
      <c r="I17" s="347"/>
      <c r="J17" s="347"/>
      <c r="K17" s="348"/>
    </row>
    <row r="18" spans="1:11" s="20" customFormat="1" ht="50.25" customHeight="1">
      <c r="A18" s="25">
        <v>602</v>
      </c>
      <c r="B18" s="26" t="s">
        <v>16</v>
      </c>
      <c r="C18" s="27">
        <v>1005</v>
      </c>
      <c r="D18" s="23" t="s">
        <v>13</v>
      </c>
      <c r="E18" s="23" t="s">
        <v>13</v>
      </c>
      <c r="F18" s="23" t="s">
        <v>13</v>
      </c>
      <c r="G18" s="23" t="s">
        <v>13</v>
      </c>
      <c r="H18" s="23" t="s">
        <v>13</v>
      </c>
      <c r="I18" s="347"/>
      <c r="J18" s="347"/>
      <c r="K18" s="348"/>
    </row>
    <row r="19" spans="1:11" s="20" customFormat="1" ht="51" customHeight="1">
      <c r="A19" s="25">
        <v>603</v>
      </c>
      <c r="B19" s="26" t="s">
        <v>17</v>
      </c>
      <c r="C19" s="27">
        <v>1006</v>
      </c>
      <c r="D19" s="23" t="s">
        <v>13</v>
      </c>
      <c r="E19" s="23" t="s">
        <v>13</v>
      </c>
      <c r="F19" s="23" t="s">
        <v>13</v>
      </c>
      <c r="G19" s="23" t="s">
        <v>13</v>
      </c>
      <c r="H19" s="23" t="s">
        <v>13</v>
      </c>
      <c r="I19" s="347"/>
      <c r="J19" s="347"/>
      <c r="K19" s="348"/>
    </row>
    <row r="20" spans="1:11" s="20" customFormat="1" ht="30" customHeight="1">
      <c r="A20" s="25">
        <v>604</v>
      </c>
      <c r="B20" s="26" t="s">
        <v>18</v>
      </c>
      <c r="C20" s="27">
        <v>1007</v>
      </c>
      <c r="D20" s="23" t="s">
        <v>13</v>
      </c>
      <c r="E20" s="23" t="s">
        <v>13</v>
      </c>
      <c r="F20" s="23" t="s">
        <v>13</v>
      </c>
      <c r="G20" s="23" t="s">
        <v>13</v>
      </c>
      <c r="H20" s="23" t="s">
        <v>13</v>
      </c>
      <c r="I20" s="347"/>
      <c r="J20" s="347"/>
      <c r="K20" s="348"/>
    </row>
    <row r="21" spans="1:11" s="20" customFormat="1" ht="30" customHeight="1">
      <c r="A21" s="25">
        <v>605</v>
      </c>
      <c r="B21" s="26" t="s">
        <v>19</v>
      </c>
      <c r="C21" s="27">
        <v>1008</v>
      </c>
      <c r="D21" s="23" t="s">
        <v>13</v>
      </c>
      <c r="E21" s="23" t="s">
        <v>13</v>
      </c>
      <c r="F21" s="23" t="s">
        <v>13</v>
      </c>
      <c r="G21" s="23" t="s">
        <v>13</v>
      </c>
      <c r="H21" s="23" t="s">
        <v>13</v>
      </c>
      <c r="I21" s="347"/>
      <c r="J21" s="347"/>
      <c r="K21" s="348"/>
    </row>
    <row r="22" spans="1:11" s="20" customFormat="1" ht="58.5" customHeight="1">
      <c r="A22" s="15">
        <v>61</v>
      </c>
      <c r="B22" s="21" t="s">
        <v>20</v>
      </c>
      <c r="C22" s="22">
        <v>1009</v>
      </c>
      <c r="D22" s="23">
        <f>SUM(D23:D28)</f>
        <v>327818</v>
      </c>
      <c r="E22" s="23">
        <f>SUM(E23:E28)</f>
        <v>324500</v>
      </c>
      <c r="F22" s="23">
        <f>SUM(F23:F28)</f>
        <v>161993</v>
      </c>
      <c r="G22" s="23">
        <v>165961</v>
      </c>
      <c r="H22" s="324">
        <f>G22/F22</f>
        <v>1.0244948855814757</v>
      </c>
      <c r="I22" s="347"/>
      <c r="J22" s="347"/>
      <c r="K22" s="348"/>
    </row>
    <row r="23" spans="1:11" s="20" customFormat="1" ht="52.5">
      <c r="A23" s="25">
        <v>610</v>
      </c>
      <c r="B23" s="26" t="s">
        <v>21</v>
      </c>
      <c r="C23" s="27">
        <v>1010</v>
      </c>
      <c r="D23" s="23" t="s">
        <v>13</v>
      </c>
      <c r="E23" s="23" t="s">
        <v>13</v>
      </c>
      <c r="F23" s="23" t="s">
        <v>13</v>
      </c>
      <c r="G23" s="23" t="s">
        <v>13</v>
      </c>
      <c r="H23" s="23" t="s">
        <v>13</v>
      </c>
      <c r="I23" s="347"/>
      <c r="J23" s="347"/>
      <c r="K23" s="348"/>
    </row>
    <row r="24" spans="1:11" s="20" customFormat="1" ht="51.75" customHeight="1">
      <c r="A24" s="25">
        <v>611</v>
      </c>
      <c r="B24" s="26" t="s">
        <v>22</v>
      </c>
      <c r="C24" s="27">
        <v>1011</v>
      </c>
      <c r="D24" s="23" t="s">
        <v>13</v>
      </c>
      <c r="E24" s="23" t="s">
        <v>13</v>
      </c>
      <c r="F24" s="23" t="s">
        <v>13</v>
      </c>
      <c r="G24" s="23" t="s">
        <v>13</v>
      </c>
      <c r="H24" s="23" t="s">
        <v>13</v>
      </c>
      <c r="I24" s="347"/>
      <c r="J24" s="347"/>
      <c r="K24" s="348"/>
    </row>
    <row r="25" spans="1:11" s="20" customFormat="1" ht="46.5" customHeight="1">
      <c r="A25" s="25">
        <v>612</v>
      </c>
      <c r="B25" s="26" t="s">
        <v>23</v>
      </c>
      <c r="C25" s="27">
        <v>1012</v>
      </c>
      <c r="D25" s="23" t="s">
        <v>13</v>
      </c>
      <c r="E25" s="23" t="s">
        <v>13</v>
      </c>
      <c r="F25" s="23" t="s">
        <v>13</v>
      </c>
      <c r="G25" s="23" t="s">
        <v>13</v>
      </c>
      <c r="H25" s="23" t="s">
        <v>13</v>
      </c>
      <c r="I25" s="347"/>
      <c r="J25" s="347"/>
      <c r="K25" s="348"/>
    </row>
    <row r="26" spans="1:11" s="20" customFormat="1" ht="54" customHeight="1">
      <c r="A26" s="25">
        <v>613</v>
      </c>
      <c r="B26" s="26" t="s">
        <v>24</v>
      </c>
      <c r="C26" s="27">
        <v>1013</v>
      </c>
      <c r="D26" s="23" t="s">
        <v>13</v>
      </c>
      <c r="E26" s="23" t="s">
        <v>13</v>
      </c>
      <c r="F26" s="23" t="s">
        <v>13</v>
      </c>
      <c r="G26" s="23" t="s">
        <v>13</v>
      </c>
      <c r="H26" s="23" t="s">
        <v>13</v>
      </c>
      <c r="I26" s="347"/>
      <c r="J26" s="347"/>
      <c r="K26" s="348"/>
    </row>
    <row r="27" spans="1:11" s="20" customFormat="1" ht="53.25" customHeight="1">
      <c r="A27" s="25">
        <v>614</v>
      </c>
      <c r="B27" s="26" t="s">
        <v>25</v>
      </c>
      <c r="C27" s="27">
        <v>1014</v>
      </c>
      <c r="D27" s="23">
        <v>327818</v>
      </c>
      <c r="E27" s="23">
        <v>324500</v>
      </c>
      <c r="F27" s="23">
        <v>161993</v>
      </c>
      <c r="G27" s="23">
        <v>165961</v>
      </c>
      <c r="H27" s="324">
        <f>G27/F27</f>
        <v>1.0244948855814757</v>
      </c>
      <c r="I27" s="347"/>
      <c r="J27" s="347"/>
      <c r="K27" s="348"/>
    </row>
    <row r="28" spans="1:11" s="20" customFormat="1" ht="50.25" customHeight="1">
      <c r="A28" s="25">
        <v>615</v>
      </c>
      <c r="B28" s="26" t="s">
        <v>26</v>
      </c>
      <c r="C28" s="27">
        <v>1015</v>
      </c>
      <c r="D28" s="23" t="s">
        <v>13</v>
      </c>
      <c r="E28" s="23" t="s">
        <v>13</v>
      </c>
      <c r="F28" s="23" t="s">
        <v>13</v>
      </c>
      <c r="G28" s="23" t="s">
        <v>13</v>
      </c>
      <c r="H28" s="23" t="s">
        <v>13</v>
      </c>
      <c r="I28" s="347"/>
      <c r="J28" s="347"/>
      <c r="K28" s="348"/>
    </row>
    <row r="29" spans="1:11" s="20" customFormat="1" ht="64.5" customHeight="1">
      <c r="A29" s="25">
        <v>64</v>
      </c>
      <c r="B29" s="21" t="s">
        <v>27</v>
      </c>
      <c r="C29" s="22">
        <v>1016</v>
      </c>
      <c r="D29" s="23" t="s">
        <v>13</v>
      </c>
      <c r="E29" s="23">
        <v>17000</v>
      </c>
      <c r="F29" s="23" t="s">
        <v>13</v>
      </c>
      <c r="G29" s="23" t="s">
        <v>13</v>
      </c>
      <c r="H29" s="23" t="s">
        <v>13</v>
      </c>
      <c r="I29" s="347"/>
      <c r="J29" s="347"/>
      <c r="K29" s="348"/>
    </row>
    <row r="30" spans="1:11" s="20" customFormat="1" ht="41.25" customHeight="1">
      <c r="A30" s="25">
        <v>65</v>
      </c>
      <c r="B30" s="21" t="s">
        <v>28</v>
      </c>
      <c r="C30" s="28">
        <v>1017</v>
      </c>
      <c r="D30" s="23" t="s">
        <v>13</v>
      </c>
      <c r="E30" s="23">
        <v>2000</v>
      </c>
      <c r="F30" s="23" t="s">
        <v>13</v>
      </c>
      <c r="G30" s="23" t="s">
        <v>13</v>
      </c>
      <c r="H30" s="23" t="s">
        <v>13</v>
      </c>
      <c r="I30" s="347"/>
      <c r="J30" s="347"/>
      <c r="K30" s="348"/>
    </row>
    <row r="31" spans="1:11" s="20" customFormat="1" ht="39" customHeight="1">
      <c r="A31" s="15"/>
      <c r="B31" s="21" t="s">
        <v>29</v>
      </c>
      <c r="C31" s="29"/>
      <c r="D31" s="23"/>
      <c r="E31" s="23"/>
      <c r="F31" s="23"/>
      <c r="G31" s="23"/>
      <c r="H31" s="324"/>
      <c r="I31" s="347"/>
      <c r="J31" s="347"/>
      <c r="K31" s="348"/>
    </row>
    <row r="32" spans="1:11" s="20" customFormat="1" ht="76.5" customHeight="1">
      <c r="A32" s="15" t="s">
        <v>30</v>
      </c>
      <c r="B32" s="21" t="s">
        <v>31</v>
      </c>
      <c r="C32" s="30">
        <v>1018</v>
      </c>
      <c r="D32" s="23">
        <f>SUM(D33:D43)</f>
        <v>267225</v>
      </c>
      <c r="E32" s="23">
        <f>SUM(E33:E43)</f>
        <v>364948</v>
      </c>
      <c r="F32" s="23">
        <f>SUM(F33:F43)</f>
        <v>206585</v>
      </c>
      <c r="G32" s="23">
        <v>177279</v>
      </c>
      <c r="H32" s="324">
        <f>G32/F32</f>
        <v>0.8581407168961929</v>
      </c>
      <c r="I32" s="347"/>
      <c r="J32" s="347"/>
      <c r="K32" s="348"/>
    </row>
    <row r="33" spans="1:11" s="20" customFormat="1" ht="26.25">
      <c r="A33" s="25">
        <v>50</v>
      </c>
      <c r="B33" s="26" t="s">
        <v>32</v>
      </c>
      <c r="C33" s="27">
        <v>1019</v>
      </c>
      <c r="D33" s="23" t="s">
        <v>13</v>
      </c>
      <c r="E33" s="23">
        <v>26307</v>
      </c>
      <c r="F33" s="23">
        <v>26307</v>
      </c>
      <c r="G33" s="23"/>
      <c r="H33" s="23" t="s">
        <v>13</v>
      </c>
      <c r="I33" s="347"/>
      <c r="J33" s="347"/>
      <c r="K33" s="348"/>
    </row>
    <row r="34" spans="1:11" s="20" customFormat="1" ht="26.25">
      <c r="A34" s="25">
        <v>62</v>
      </c>
      <c r="B34" s="26" t="s">
        <v>33</v>
      </c>
      <c r="C34" s="27">
        <v>1020</v>
      </c>
      <c r="D34" s="23" t="s">
        <v>13</v>
      </c>
      <c r="E34" s="23" t="s">
        <v>13</v>
      </c>
      <c r="F34" s="23" t="s">
        <v>13</v>
      </c>
      <c r="G34" s="23"/>
      <c r="H34" s="23" t="s">
        <v>13</v>
      </c>
      <c r="I34" s="347"/>
      <c r="J34" s="347"/>
      <c r="K34" s="348"/>
    </row>
    <row r="35" spans="1:11" s="20" customFormat="1" ht="58.5" customHeight="1">
      <c r="A35" s="25">
        <v>630</v>
      </c>
      <c r="B35" s="26" t="s">
        <v>34</v>
      </c>
      <c r="C35" s="27">
        <v>1021</v>
      </c>
      <c r="D35" s="23" t="s">
        <v>13</v>
      </c>
      <c r="E35" s="23" t="s">
        <v>13</v>
      </c>
      <c r="F35" s="23" t="s">
        <v>13</v>
      </c>
      <c r="G35" s="23"/>
      <c r="H35" s="23" t="s">
        <v>13</v>
      </c>
      <c r="I35" s="347"/>
      <c r="J35" s="347"/>
      <c r="K35" s="348"/>
    </row>
    <row r="36" spans="1:11" s="20" customFormat="1" ht="57" customHeight="1">
      <c r="A36" s="25">
        <v>631</v>
      </c>
      <c r="B36" s="26" t="s">
        <v>35</v>
      </c>
      <c r="C36" s="27">
        <v>1022</v>
      </c>
      <c r="D36" s="23" t="s">
        <v>13</v>
      </c>
      <c r="E36" s="23" t="s">
        <v>13</v>
      </c>
      <c r="F36" s="23" t="s">
        <v>13</v>
      </c>
      <c r="G36" s="23"/>
      <c r="H36" s="23" t="s">
        <v>13</v>
      </c>
      <c r="I36" s="347"/>
      <c r="J36" s="347"/>
      <c r="K36" s="348"/>
    </row>
    <row r="37" spans="1:11" s="20" customFormat="1" ht="52.5">
      <c r="A37" s="25" t="s">
        <v>36</v>
      </c>
      <c r="B37" s="26" t="s">
        <v>37</v>
      </c>
      <c r="C37" s="27">
        <v>1023</v>
      </c>
      <c r="D37" s="23">
        <v>5464</v>
      </c>
      <c r="E37" s="23">
        <v>8830</v>
      </c>
      <c r="F37" s="23">
        <v>3377</v>
      </c>
      <c r="G37" s="23">
        <v>1694</v>
      </c>
      <c r="H37" s="324">
        <f>G37/F37</f>
        <v>0.501628664495114</v>
      </c>
      <c r="I37" s="347"/>
      <c r="J37" s="347"/>
      <c r="K37" s="348"/>
    </row>
    <row r="38" spans="1:11" s="20" customFormat="1" ht="30" customHeight="1">
      <c r="A38" s="25">
        <v>513</v>
      </c>
      <c r="B38" s="26" t="s">
        <v>38</v>
      </c>
      <c r="C38" s="27">
        <v>1024</v>
      </c>
      <c r="D38" s="23">
        <v>158086</v>
      </c>
      <c r="E38" s="23">
        <v>195890</v>
      </c>
      <c r="F38" s="23">
        <v>120000</v>
      </c>
      <c r="G38" s="23">
        <v>124603</v>
      </c>
      <c r="H38" s="324">
        <f>G38/F38</f>
        <v>1.0383583333333333</v>
      </c>
      <c r="I38" s="347"/>
      <c r="J38" s="347"/>
      <c r="K38" s="348"/>
    </row>
    <row r="39" spans="1:11" s="20" customFormat="1" ht="50.25" customHeight="1">
      <c r="A39" s="25">
        <v>52</v>
      </c>
      <c r="B39" s="26" t="s">
        <v>39</v>
      </c>
      <c r="C39" s="27">
        <v>1025</v>
      </c>
      <c r="D39" s="23">
        <v>83916</v>
      </c>
      <c r="E39" s="23">
        <v>92071</v>
      </c>
      <c r="F39" s="23">
        <v>46597</v>
      </c>
      <c r="G39" s="23">
        <v>44386</v>
      </c>
      <c r="H39" s="324">
        <f>G39/F39</f>
        <v>0.9525505933858402</v>
      </c>
      <c r="I39" s="347"/>
      <c r="J39" s="347"/>
      <c r="K39" s="348"/>
    </row>
    <row r="40" spans="1:11" s="20" customFormat="1" ht="50.25" customHeight="1">
      <c r="A40" s="25">
        <v>53</v>
      </c>
      <c r="B40" s="26" t="s">
        <v>40</v>
      </c>
      <c r="C40" s="27">
        <v>1026</v>
      </c>
      <c r="D40" s="23">
        <v>11829</v>
      </c>
      <c r="E40" s="23">
        <v>29200</v>
      </c>
      <c r="F40" s="23">
        <v>7530</v>
      </c>
      <c r="G40" s="23">
        <v>3898</v>
      </c>
      <c r="H40" s="324">
        <f>G40/F40</f>
        <v>0.5176626826029217</v>
      </c>
      <c r="I40" s="347"/>
      <c r="J40" s="347"/>
      <c r="K40" s="348"/>
    </row>
    <row r="41" spans="1:11" s="20" customFormat="1" ht="30" customHeight="1">
      <c r="A41" s="25">
        <v>540</v>
      </c>
      <c r="B41" s="26" t="s">
        <v>41</v>
      </c>
      <c r="C41" s="27">
        <v>1027</v>
      </c>
      <c r="D41" s="23">
        <v>3357</v>
      </c>
      <c r="E41" s="23">
        <v>6000</v>
      </c>
      <c r="F41" s="23" t="s">
        <v>13</v>
      </c>
      <c r="G41" s="23" t="s">
        <v>13</v>
      </c>
      <c r="H41" s="324" t="s">
        <v>13</v>
      </c>
      <c r="I41" s="347"/>
      <c r="J41" s="347"/>
      <c r="K41" s="348"/>
    </row>
    <row r="42" spans="1:11" s="20" customFormat="1" ht="52.5">
      <c r="A42" s="25" t="s">
        <v>42</v>
      </c>
      <c r="B42" s="26" t="s">
        <v>43</v>
      </c>
      <c r="C42" s="27">
        <v>1028</v>
      </c>
      <c r="D42" s="23" t="s">
        <v>13</v>
      </c>
      <c r="E42" s="23" t="s">
        <v>13</v>
      </c>
      <c r="F42" s="23" t="s">
        <v>13</v>
      </c>
      <c r="G42" s="23" t="s">
        <v>13</v>
      </c>
      <c r="H42" s="23" t="s">
        <v>13</v>
      </c>
      <c r="I42" s="347"/>
      <c r="J42" s="347"/>
      <c r="K42" s="348"/>
    </row>
    <row r="43" spans="1:11" s="32" customFormat="1" ht="30" customHeight="1">
      <c r="A43" s="25">
        <v>55</v>
      </c>
      <c r="B43" s="26" t="s">
        <v>44</v>
      </c>
      <c r="C43" s="27">
        <v>1029</v>
      </c>
      <c r="D43" s="31">
        <v>4573</v>
      </c>
      <c r="E43" s="23">
        <v>6650</v>
      </c>
      <c r="F43" s="23">
        <v>2774</v>
      </c>
      <c r="G43" s="23">
        <v>2698</v>
      </c>
      <c r="H43" s="324">
        <f>G43/F43</f>
        <v>0.9726027397260274</v>
      </c>
      <c r="I43" s="4"/>
      <c r="J43" s="4"/>
      <c r="K43" s="349"/>
    </row>
    <row r="44" spans="1:11" s="32" customFormat="1" ht="30" customHeight="1">
      <c r="A44" s="15"/>
      <c r="B44" s="21" t="s">
        <v>45</v>
      </c>
      <c r="C44" s="22">
        <v>1030</v>
      </c>
      <c r="D44" s="31">
        <f>D14-D32</f>
        <v>60593</v>
      </c>
      <c r="E44" s="23" t="s">
        <v>13</v>
      </c>
      <c r="F44" s="23" t="s">
        <v>13</v>
      </c>
      <c r="G44" s="23" t="s">
        <v>13</v>
      </c>
      <c r="H44" s="324" t="s">
        <v>13</v>
      </c>
      <c r="I44" s="4"/>
      <c r="J44" s="4"/>
      <c r="K44" s="349"/>
    </row>
    <row r="45" spans="1:11" s="32" customFormat="1" ht="26.25">
      <c r="A45" s="15"/>
      <c r="B45" s="21" t="s">
        <v>46</v>
      </c>
      <c r="C45" s="22">
        <v>1031</v>
      </c>
      <c r="D45" s="23" t="s">
        <v>13</v>
      </c>
      <c r="E45" s="23">
        <f>E32-E14</f>
        <v>21448</v>
      </c>
      <c r="F45" s="23">
        <f>F32-F14</f>
        <v>44592</v>
      </c>
      <c r="G45" s="23">
        <v>11318</v>
      </c>
      <c r="H45" s="324">
        <f>G45/F45</f>
        <v>0.25381234302116973</v>
      </c>
      <c r="I45" s="4"/>
      <c r="J45" s="4"/>
      <c r="K45" s="349"/>
    </row>
    <row r="46" spans="1:11" s="32" customFormat="1" ht="26.25">
      <c r="A46" s="15">
        <v>66</v>
      </c>
      <c r="B46" s="21" t="s">
        <v>47</v>
      </c>
      <c r="C46" s="22">
        <v>1032</v>
      </c>
      <c r="D46" s="31">
        <f>D53+D54</f>
        <v>17027</v>
      </c>
      <c r="E46" s="23">
        <f>E53</f>
        <v>10000</v>
      </c>
      <c r="F46" s="23">
        <f>F53</f>
        <v>8200</v>
      </c>
      <c r="G46" s="23">
        <v>3323</v>
      </c>
      <c r="H46" s="324">
        <f>G46/F46</f>
        <v>0.4052439024390244</v>
      </c>
      <c r="I46" s="4"/>
      <c r="J46" s="4"/>
      <c r="K46" s="349"/>
    </row>
    <row r="47" spans="1:11" s="32" customFormat="1" ht="105.75" customHeight="1">
      <c r="A47" s="15" t="s">
        <v>48</v>
      </c>
      <c r="B47" s="21" t="s">
        <v>49</v>
      </c>
      <c r="C47" s="22">
        <v>1033</v>
      </c>
      <c r="D47" s="23" t="s">
        <v>13</v>
      </c>
      <c r="E47" s="23" t="s">
        <v>13</v>
      </c>
      <c r="F47" s="23" t="s">
        <v>13</v>
      </c>
      <c r="G47" s="23" t="s">
        <v>13</v>
      </c>
      <c r="H47" s="23" t="s">
        <v>13</v>
      </c>
      <c r="I47" s="4"/>
      <c r="J47" s="4"/>
      <c r="K47" s="349"/>
    </row>
    <row r="48" spans="1:11" s="32" customFormat="1" ht="30" customHeight="1">
      <c r="A48" s="25">
        <v>660</v>
      </c>
      <c r="B48" s="26" t="s">
        <v>50</v>
      </c>
      <c r="C48" s="27">
        <v>1034</v>
      </c>
      <c r="D48" s="23" t="s">
        <v>13</v>
      </c>
      <c r="E48" s="23" t="s">
        <v>13</v>
      </c>
      <c r="F48" s="23" t="s">
        <v>13</v>
      </c>
      <c r="G48" s="23" t="s">
        <v>13</v>
      </c>
      <c r="H48" s="23" t="s">
        <v>13</v>
      </c>
      <c r="I48" s="4"/>
      <c r="J48" s="4"/>
      <c r="K48" s="349"/>
    </row>
    <row r="49" spans="1:11" s="32" customFormat="1" ht="15" customHeight="1" hidden="1">
      <c r="A49" s="25">
        <v>661</v>
      </c>
      <c r="B49" s="26" t="s">
        <v>51</v>
      </c>
      <c r="C49" s="27">
        <v>1038</v>
      </c>
      <c r="D49" s="23" t="s">
        <v>13</v>
      </c>
      <c r="E49" s="23" t="s">
        <v>13</v>
      </c>
      <c r="F49" s="23" t="s">
        <v>13</v>
      </c>
      <c r="G49" s="23"/>
      <c r="H49" s="23" t="s">
        <v>13</v>
      </c>
      <c r="I49" s="4"/>
      <c r="J49" s="4"/>
      <c r="K49" s="349"/>
    </row>
    <row r="50" spans="1:11" s="32" customFormat="1" ht="33.75" customHeight="1">
      <c r="A50" s="25">
        <v>661</v>
      </c>
      <c r="B50" s="26" t="s">
        <v>51</v>
      </c>
      <c r="C50" s="27">
        <v>1035</v>
      </c>
      <c r="D50" s="23" t="s">
        <v>13</v>
      </c>
      <c r="E50" s="23" t="s">
        <v>13</v>
      </c>
      <c r="F50" s="23" t="s">
        <v>13</v>
      </c>
      <c r="G50" s="23" t="s">
        <v>13</v>
      </c>
      <c r="H50" s="23" t="s">
        <v>13</v>
      </c>
      <c r="I50" s="4"/>
      <c r="J50" s="4"/>
      <c r="K50" s="349"/>
    </row>
    <row r="51" spans="1:11" s="32" customFormat="1" ht="52.5">
      <c r="A51" s="25">
        <v>665</v>
      </c>
      <c r="B51" s="26" t="s">
        <v>52</v>
      </c>
      <c r="C51" s="27">
        <v>1036</v>
      </c>
      <c r="D51" s="23" t="s">
        <v>13</v>
      </c>
      <c r="E51" s="23" t="s">
        <v>13</v>
      </c>
      <c r="F51" s="23" t="s">
        <v>13</v>
      </c>
      <c r="G51" s="23" t="s">
        <v>13</v>
      </c>
      <c r="H51" s="23" t="s">
        <v>13</v>
      </c>
      <c r="I51" s="4"/>
      <c r="J51" s="4" t="s">
        <v>13</v>
      </c>
      <c r="K51" s="349"/>
    </row>
    <row r="52" spans="1:11" s="32" customFormat="1" ht="26.25">
      <c r="A52" s="25">
        <v>669</v>
      </c>
      <c r="B52" s="26" t="s">
        <v>53</v>
      </c>
      <c r="C52" s="27">
        <v>1037</v>
      </c>
      <c r="D52" s="23" t="s">
        <v>13</v>
      </c>
      <c r="E52" s="23" t="s">
        <v>13</v>
      </c>
      <c r="F52" s="23" t="s">
        <v>13</v>
      </c>
      <c r="G52" s="23" t="s">
        <v>13</v>
      </c>
      <c r="H52" s="23" t="s">
        <v>13</v>
      </c>
      <c r="I52" s="4"/>
      <c r="J52" s="4"/>
      <c r="K52" s="349"/>
    </row>
    <row r="53" spans="1:11" s="32" customFormat="1" ht="26.25">
      <c r="A53" s="15">
        <v>662</v>
      </c>
      <c r="B53" s="21" t="s">
        <v>54</v>
      </c>
      <c r="C53" s="22">
        <v>1038</v>
      </c>
      <c r="D53" s="31">
        <v>17024</v>
      </c>
      <c r="E53" s="23">
        <v>10000</v>
      </c>
      <c r="F53" s="23">
        <v>8200</v>
      </c>
      <c r="G53" s="23">
        <v>3323</v>
      </c>
      <c r="H53" s="324">
        <f>G53/F53</f>
        <v>0.4052439024390244</v>
      </c>
      <c r="I53" s="4"/>
      <c r="J53" s="4"/>
      <c r="K53" s="349"/>
    </row>
    <row r="54" spans="1:11" s="32" customFormat="1" ht="76.5">
      <c r="A54" s="15" t="s">
        <v>55</v>
      </c>
      <c r="B54" s="21" t="s">
        <v>56</v>
      </c>
      <c r="C54" s="22">
        <v>1039</v>
      </c>
      <c r="D54" s="23">
        <v>3</v>
      </c>
      <c r="E54" s="23" t="s">
        <v>13</v>
      </c>
      <c r="F54" s="23" t="s">
        <v>13</v>
      </c>
      <c r="G54" s="23" t="s">
        <v>13</v>
      </c>
      <c r="H54" s="23" t="s">
        <v>13</v>
      </c>
      <c r="I54" s="4"/>
      <c r="J54" s="4"/>
      <c r="K54" s="349"/>
    </row>
    <row r="55" spans="1:11" s="32" customFormat="1" ht="26.25">
      <c r="A55" s="15">
        <v>56</v>
      </c>
      <c r="B55" s="21" t="s">
        <v>57</v>
      </c>
      <c r="C55" s="22">
        <v>1040</v>
      </c>
      <c r="D55" s="31">
        <f>D61+D62</f>
        <v>870</v>
      </c>
      <c r="E55" s="23">
        <f>E61</f>
        <v>3700</v>
      </c>
      <c r="F55" s="23">
        <f>F61</f>
        <v>1500</v>
      </c>
      <c r="G55" s="23">
        <v>1801</v>
      </c>
      <c r="H55" s="324">
        <f>G55/F55</f>
        <v>1.2006666666666668</v>
      </c>
      <c r="I55" s="4"/>
      <c r="J55" s="4"/>
      <c r="K55" s="349"/>
    </row>
    <row r="56" spans="1:11" ht="102.75">
      <c r="A56" s="15" t="s">
        <v>58</v>
      </c>
      <c r="B56" s="21" t="s">
        <v>59</v>
      </c>
      <c r="C56" s="22">
        <v>1041</v>
      </c>
      <c r="D56" s="23" t="s">
        <v>13</v>
      </c>
      <c r="E56" s="23" t="s">
        <v>13</v>
      </c>
      <c r="F56" s="23" t="s">
        <v>13</v>
      </c>
      <c r="G56" s="23" t="s">
        <v>13</v>
      </c>
      <c r="H56" s="23" t="s">
        <v>13</v>
      </c>
      <c r="I56" s="4"/>
      <c r="J56" s="4"/>
      <c r="K56" s="2"/>
    </row>
    <row r="57" spans="1:11" ht="52.5">
      <c r="A57" s="25">
        <v>560</v>
      </c>
      <c r="B57" s="26" t="s">
        <v>60</v>
      </c>
      <c r="C57" s="27">
        <v>1042</v>
      </c>
      <c r="D57" s="23" t="s">
        <v>13</v>
      </c>
      <c r="E57" s="23" t="s">
        <v>13</v>
      </c>
      <c r="F57" s="23" t="s">
        <v>13</v>
      </c>
      <c r="G57" s="23" t="s">
        <v>13</v>
      </c>
      <c r="H57" s="23" t="s">
        <v>13</v>
      </c>
      <c r="I57" s="4"/>
      <c r="J57" s="4"/>
      <c r="K57" s="2"/>
    </row>
    <row r="58" spans="1:11" ht="52.5">
      <c r="A58" s="25">
        <v>561</v>
      </c>
      <c r="B58" s="26" t="s">
        <v>61</v>
      </c>
      <c r="C58" s="27">
        <v>1043</v>
      </c>
      <c r="D58" s="23" t="s">
        <v>13</v>
      </c>
      <c r="E58" s="23" t="s">
        <v>13</v>
      </c>
      <c r="F58" s="23" t="s">
        <v>13</v>
      </c>
      <c r="G58" s="23" t="s">
        <v>13</v>
      </c>
      <c r="H58" s="23" t="s">
        <v>13</v>
      </c>
      <c r="I58" s="4"/>
      <c r="J58" s="4"/>
      <c r="K58" s="2"/>
    </row>
    <row r="59" spans="1:11" ht="52.5">
      <c r="A59" s="25">
        <v>565</v>
      </c>
      <c r="B59" s="26" t="s">
        <v>62</v>
      </c>
      <c r="C59" s="27">
        <v>1044</v>
      </c>
      <c r="D59" s="23" t="s">
        <v>13</v>
      </c>
      <c r="E59" s="23" t="s">
        <v>13</v>
      </c>
      <c r="F59" s="23" t="s">
        <v>13</v>
      </c>
      <c r="G59" s="23" t="s">
        <v>13</v>
      </c>
      <c r="H59" s="23" t="s">
        <v>13</v>
      </c>
      <c r="I59" s="4"/>
      <c r="J59" s="4"/>
      <c r="K59" s="2"/>
    </row>
    <row r="60" spans="1:11" ht="52.5">
      <c r="A60" s="25" t="s">
        <v>63</v>
      </c>
      <c r="B60" s="26" t="s">
        <v>64</v>
      </c>
      <c r="C60" s="27">
        <v>1045</v>
      </c>
      <c r="D60" s="23" t="s">
        <v>13</v>
      </c>
      <c r="E60" s="23" t="s">
        <v>13</v>
      </c>
      <c r="F60" s="23" t="s">
        <v>13</v>
      </c>
      <c r="G60" s="23" t="s">
        <v>13</v>
      </c>
      <c r="H60" s="23" t="s">
        <v>13</v>
      </c>
      <c r="I60" s="4"/>
      <c r="J60" s="4"/>
      <c r="K60" s="2"/>
    </row>
    <row r="61" spans="1:11" ht="26.25">
      <c r="A61" s="15">
        <v>562</v>
      </c>
      <c r="B61" s="21" t="s">
        <v>65</v>
      </c>
      <c r="C61" s="22">
        <v>1046</v>
      </c>
      <c r="D61" s="31">
        <v>869</v>
      </c>
      <c r="E61" s="23">
        <v>3700</v>
      </c>
      <c r="F61" s="23">
        <v>1500</v>
      </c>
      <c r="G61" s="23">
        <v>1801</v>
      </c>
      <c r="H61" s="324">
        <f>G61/F61</f>
        <v>1.2006666666666668</v>
      </c>
      <c r="I61" s="4"/>
      <c r="J61" s="4"/>
      <c r="K61" s="2"/>
    </row>
    <row r="62" spans="1:11" ht="76.5">
      <c r="A62" s="15" t="s">
        <v>66</v>
      </c>
      <c r="B62" s="21" t="s">
        <v>67</v>
      </c>
      <c r="C62" s="22">
        <v>1047</v>
      </c>
      <c r="D62" s="23">
        <v>1</v>
      </c>
      <c r="E62" s="23" t="s">
        <v>13</v>
      </c>
      <c r="F62" s="23" t="s">
        <v>13</v>
      </c>
      <c r="G62" s="23" t="s">
        <v>13</v>
      </c>
      <c r="H62" s="23" t="s">
        <v>13</v>
      </c>
      <c r="I62" s="4"/>
      <c r="J62" s="4"/>
      <c r="K62" s="2"/>
    </row>
    <row r="63" spans="1:11" ht="26.25">
      <c r="A63" s="15"/>
      <c r="B63" s="21" t="s">
        <v>68</v>
      </c>
      <c r="C63" s="22">
        <v>1048</v>
      </c>
      <c r="D63" s="23">
        <f>D46-D55</f>
        <v>16157</v>
      </c>
      <c r="E63" s="23">
        <f>E46-E55</f>
        <v>6300</v>
      </c>
      <c r="F63" s="23">
        <f>F46-F55</f>
        <v>6700</v>
      </c>
      <c r="G63" s="23">
        <v>1522</v>
      </c>
      <c r="H63" s="324">
        <f>G63/F63</f>
        <v>0.22716417910447761</v>
      </c>
      <c r="I63" s="4"/>
      <c r="J63" s="4"/>
      <c r="K63" s="2"/>
    </row>
    <row r="64" spans="1:11" ht="26.25">
      <c r="A64" s="15"/>
      <c r="B64" s="21" t="s">
        <v>69</v>
      </c>
      <c r="C64" s="22">
        <v>1049</v>
      </c>
      <c r="D64" s="23" t="s">
        <v>13</v>
      </c>
      <c r="E64" s="23" t="s">
        <v>13</v>
      </c>
      <c r="F64" s="23" t="s">
        <v>13</v>
      </c>
      <c r="G64" s="23" t="s">
        <v>13</v>
      </c>
      <c r="H64" s="23" t="s">
        <v>13</v>
      </c>
      <c r="I64" s="4"/>
      <c r="J64" s="4"/>
      <c r="K64" s="2"/>
    </row>
    <row r="65" spans="1:11" ht="78.75">
      <c r="A65" s="25" t="s">
        <v>70</v>
      </c>
      <c r="B65" s="26" t="s">
        <v>71</v>
      </c>
      <c r="C65" s="27">
        <v>1050</v>
      </c>
      <c r="D65" s="31">
        <v>25771</v>
      </c>
      <c r="E65" s="23">
        <v>30000</v>
      </c>
      <c r="F65" s="23">
        <v>8655</v>
      </c>
      <c r="G65" s="23">
        <v>10857</v>
      </c>
      <c r="H65" s="324">
        <v>1.25</v>
      </c>
      <c r="I65" s="4"/>
      <c r="J65" s="4"/>
      <c r="K65" s="2"/>
    </row>
    <row r="66" spans="1:11" ht="78.75">
      <c r="A66" s="25" t="s">
        <v>72</v>
      </c>
      <c r="B66" s="26" t="s">
        <v>73</v>
      </c>
      <c r="C66" s="27">
        <v>1051</v>
      </c>
      <c r="D66" s="31">
        <v>50736</v>
      </c>
      <c r="E66" s="23">
        <v>33200</v>
      </c>
      <c r="F66" s="23">
        <v>19339</v>
      </c>
      <c r="G66" s="23">
        <v>5087</v>
      </c>
      <c r="H66" s="324">
        <v>0.26</v>
      </c>
      <c r="I66" s="4"/>
      <c r="J66" s="4"/>
      <c r="K66" s="2"/>
    </row>
    <row r="67" spans="1:11" ht="105">
      <c r="A67" s="25" t="s">
        <v>74</v>
      </c>
      <c r="B67" s="21" t="s">
        <v>75</v>
      </c>
      <c r="C67" s="22">
        <v>1052</v>
      </c>
      <c r="D67" s="31">
        <v>30901</v>
      </c>
      <c r="E67" s="23">
        <v>29307</v>
      </c>
      <c r="F67" s="23">
        <v>27000</v>
      </c>
      <c r="G67" s="23">
        <v>157</v>
      </c>
      <c r="H67" s="324">
        <f>G67/F67</f>
        <v>0.005814814814814815</v>
      </c>
      <c r="I67" s="4"/>
      <c r="J67" s="4"/>
      <c r="K67" s="2"/>
    </row>
    <row r="68" spans="1:11" ht="105">
      <c r="A68" s="25" t="s">
        <v>76</v>
      </c>
      <c r="B68" s="21" t="s">
        <v>77</v>
      </c>
      <c r="C68" s="22">
        <v>1053</v>
      </c>
      <c r="D68" s="31">
        <v>14915</v>
      </c>
      <c r="E68" s="23">
        <v>10200</v>
      </c>
      <c r="F68" s="23">
        <v>3035</v>
      </c>
      <c r="G68" s="23">
        <v>2465</v>
      </c>
      <c r="H68" s="324">
        <f>G68/F68</f>
        <v>0.8121911037891268</v>
      </c>
      <c r="I68" s="4"/>
      <c r="J68" s="4"/>
      <c r="K68" s="2"/>
    </row>
    <row r="69" spans="1:11" ht="84" customHeight="1">
      <c r="A69" s="15"/>
      <c r="B69" s="26" t="s">
        <v>78</v>
      </c>
      <c r="C69" s="27">
        <v>1054</v>
      </c>
      <c r="D69" s="31">
        <f>D44+D63+D65-D66+D67-D68</f>
        <v>67771</v>
      </c>
      <c r="E69" s="23">
        <f>E63-E45+E65-E66+E67-E68</f>
        <v>759</v>
      </c>
      <c r="F69" s="23" t="s">
        <v>13</v>
      </c>
      <c r="G69" s="23" t="s">
        <v>13</v>
      </c>
      <c r="H69" s="324" t="s">
        <v>13</v>
      </c>
      <c r="I69" s="4"/>
      <c r="J69" s="4"/>
      <c r="K69" s="2"/>
    </row>
    <row r="70" spans="1:12" ht="78.75">
      <c r="A70" s="15"/>
      <c r="B70" s="26" t="s">
        <v>79</v>
      </c>
      <c r="C70" s="27">
        <v>1055</v>
      </c>
      <c r="D70" s="23" t="s">
        <v>13</v>
      </c>
      <c r="E70" s="23" t="s">
        <v>13</v>
      </c>
      <c r="F70" s="23">
        <f>F45-F63+F66-F65+F68-F67</f>
        <v>24611</v>
      </c>
      <c r="G70" s="23">
        <v>6334</v>
      </c>
      <c r="H70" s="324">
        <f>G70/F70</f>
        <v>0.25736459306814025</v>
      </c>
      <c r="I70" s="4"/>
      <c r="J70" s="4"/>
      <c r="K70" s="2"/>
      <c r="L70" s="1" t="s">
        <v>13</v>
      </c>
    </row>
    <row r="71" spans="1:11" ht="105">
      <c r="A71" s="15" t="s">
        <v>80</v>
      </c>
      <c r="B71" s="26" t="s">
        <v>81</v>
      </c>
      <c r="C71" s="27">
        <v>1056</v>
      </c>
      <c r="D71" s="23">
        <v>87</v>
      </c>
      <c r="E71" s="23" t="s">
        <v>13</v>
      </c>
      <c r="F71" s="23" t="s">
        <v>13</v>
      </c>
      <c r="G71" s="23" t="s">
        <v>13</v>
      </c>
      <c r="H71" s="324" t="s">
        <v>13</v>
      </c>
      <c r="I71" s="4"/>
      <c r="J71" s="4"/>
      <c r="K71" s="2"/>
    </row>
    <row r="72" spans="1:11" ht="105">
      <c r="A72" s="25" t="s">
        <v>82</v>
      </c>
      <c r="B72" s="26" t="s">
        <v>83</v>
      </c>
      <c r="C72" s="27">
        <v>1057</v>
      </c>
      <c r="D72" s="23" t="s">
        <v>13</v>
      </c>
      <c r="E72" s="23" t="s">
        <v>13</v>
      </c>
      <c r="F72" s="23" t="s">
        <v>13</v>
      </c>
      <c r="G72" s="23">
        <v>0</v>
      </c>
      <c r="H72" s="324" t="s">
        <v>13</v>
      </c>
      <c r="I72" s="4"/>
      <c r="J72" s="4"/>
      <c r="K72" s="2"/>
    </row>
    <row r="73" spans="1:11" ht="51">
      <c r="A73" s="15"/>
      <c r="B73" s="21" t="s">
        <v>84</v>
      </c>
      <c r="C73" s="22">
        <v>1058</v>
      </c>
      <c r="D73" s="31">
        <f>D69+D71</f>
        <v>67858</v>
      </c>
      <c r="E73" s="23">
        <f>E69</f>
        <v>759</v>
      </c>
      <c r="F73" s="23" t="str">
        <f>F69</f>
        <v>/</v>
      </c>
      <c r="G73" s="23"/>
      <c r="H73" s="324" t="s">
        <v>13</v>
      </c>
      <c r="I73" s="4"/>
      <c r="J73" s="4"/>
      <c r="K73" s="2"/>
    </row>
    <row r="74" spans="1:11" ht="51">
      <c r="A74" s="33"/>
      <c r="B74" s="21" t="s">
        <v>85</v>
      </c>
      <c r="C74" s="22">
        <v>1059</v>
      </c>
      <c r="D74" s="23" t="s">
        <v>13</v>
      </c>
      <c r="E74" s="23" t="s">
        <v>13</v>
      </c>
      <c r="F74" s="23">
        <f>F70</f>
        <v>24611</v>
      </c>
      <c r="G74" s="23">
        <v>6334</v>
      </c>
      <c r="H74" s="324">
        <f>G74/F74</f>
        <v>0.25736459306814025</v>
      </c>
      <c r="I74" s="4"/>
      <c r="J74" s="4"/>
      <c r="K74" s="2"/>
    </row>
    <row r="75" spans="1:11" ht="26.25">
      <c r="A75" s="25"/>
      <c r="B75" s="26" t="s">
        <v>86</v>
      </c>
      <c r="C75" s="27"/>
      <c r="D75" s="23" t="s">
        <v>13</v>
      </c>
      <c r="E75" s="23" t="s">
        <v>13</v>
      </c>
      <c r="F75" s="23" t="s">
        <v>13</v>
      </c>
      <c r="G75" s="23" t="s">
        <v>13</v>
      </c>
      <c r="H75" s="324" t="s">
        <v>13</v>
      </c>
      <c r="I75" s="4"/>
      <c r="J75" s="4"/>
      <c r="K75" s="2"/>
    </row>
    <row r="76" spans="1:11" ht="26.25">
      <c r="A76" s="15">
        <v>721</v>
      </c>
      <c r="B76" s="26" t="s">
        <v>87</v>
      </c>
      <c r="C76" s="27">
        <v>1060</v>
      </c>
      <c r="D76" s="23" t="s">
        <v>13</v>
      </c>
      <c r="E76" s="23" t="s">
        <v>13</v>
      </c>
      <c r="F76" s="23" t="s">
        <v>13</v>
      </c>
      <c r="G76" s="23" t="s">
        <v>13</v>
      </c>
      <c r="H76" s="324" t="s">
        <v>13</v>
      </c>
      <c r="I76" s="4"/>
      <c r="J76" s="4"/>
      <c r="K76" s="2"/>
    </row>
    <row r="77" spans="1:11" ht="26.25">
      <c r="A77" s="25" t="s">
        <v>88</v>
      </c>
      <c r="B77" s="26" t="s">
        <v>89</v>
      </c>
      <c r="C77" s="27">
        <v>1061</v>
      </c>
      <c r="D77" s="23" t="s">
        <v>13</v>
      </c>
      <c r="E77" s="23" t="s">
        <v>13</v>
      </c>
      <c r="F77" s="23" t="s">
        <v>13</v>
      </c>
      <c r="G77" s="23" t="s">
        <v>13</v>
      </c>
      <c r="H77" s="324" t="s">
        <v>13</v>
      </c>
      <c r="I77" s="4"/>
      <c r="J77" s="4"/>
      <c r="K77" s="2"/>
    </row>
    <row r="78" spans="1:11" ht="26.25">
      <c r="A78" s="25" t="s">
        <v>88</v>
      </c>
      <c r="B78" s="26" t="s">
        <v>90</v>
      </c>
      <c r="C78" s="27">
        <v>1062</v>
      </c>
      <c r="D78" s="23" t="s">
        <v>13</v>
      </c>
      <c r="E78" s="23" t="s">
        <v>13</v>
      </c>
      <c r="F78" s="23" t="s">
        <v>13</v>
      </c>
      <c r="G78" s="23" t="s">
        <v>13</v>
      </c>
      <c r="H78" s="324" t="s">
        <v>13</v>
      </c>
      <c r="I78" s="4"/>
      <c r="J78" s="4"/>
      <c r="K78" s="2"/>
    </row>
    <row r="79" spans="1:11" ht="26.25">
      <c r="A79" s="25">
        <v>723</v>
      </c>
      <c r="B79" s="26" t="s">
        <v>91</v>
      </c>
      <c r="C79" s="27">
        <v>1063</v>
      </c>
      <c r="D79" s="23" t="s">
        <v>13</v>
      </c>
      <c r="E79" s="23" t="s">
        <v>13</v>
      </c>
      <c r="F79" s="23" t="s">
        <v>13</v>
      </c>
      <c r="G79" s="23" t="s">
        <v>13</v>
      </c>
      <c r="H79" s="324" t="s">
        <v>13</v>
      </c>
      <c r="I79" s="4"/>
      <c r="J79" s="4"/>
      <c r="K79" s="2"/>
    </row>
    <row r="80" spans="1:11" ht="51">
      <c r="A80" s="15"/>
      <c r="B80" s="21" t="s">
        <v>92</v>
      </c>
      <c r="C80" s="22">
        <v>1064</v>
      </c>
      <c r="D80" s="31">
        <f>D73</f>
        <v>67858</v>
      </c>
      <c r="E80" s="23">
        <f>E73</f>
        <v>759</v>
      </c>
      <c r="F80" s="23" t="str">
        <f>F73</f>
        <v>/</v>
      </c>
      <c r="G80" s="23" t="s">
        <v>13</v>
      </c>
      <c r="H80" s="324" t="s">
        <v>13</v>
      </c>
      <c r="I80" s="4"/>
      <c r="J80" s="4"/>
      <c r="K80" s="2"/>
    </row>
    <row r="81" spans="1:11" ht="51">
      <c r="A81" s="33"/>
      <c r="B81" s="21" t="s">
        <v>93</v>
      </c>
      <c r="C81" s="22">
        <v>1065</v>
      </c>
      <c r="D81" s="23" t="s">
        <v>13</v>
      </c>
      <c r="E81" s="23" t="s">
        <v>13</v>
      </c>
      <c r="F81" s="23">
        <f>F74</f>
        <v>24611</v>
      </c>
      <c r="G81" s="23">
        <v>6334</v>
      </c>
      <c r="H81" s="324">
        <f>G81/F81</f>
        <v>0.25736459306814025</v>
      </c>
      <c r="I81" s="4"/>
      <c r="J81" s="4"/>
      <c r="K81" s="2"/>
    </row>
    <row r="82" spans="1:11" ht="52.5">
      <c r="A82" s="33"/>
      <c r="B82" s="26" t="s">
        <v>94</v>
      </c>
      <c r="C82" s="27">
        <v>1066</v>
      </c>
      <c r="D82" s="23" t="s">
        <v>13</v>
      </c>
      <c r="E82" s="23" t="s">
        <v>13</v>
      </c>
      <c r="F82" s="23" t="s">
        <v>13</v>
      </c>
      <c r="G82" s="23" t="s">
        <v>13</v>
      </c>
      <c r="H82" s="23" t="s">
        <v>13</v>
      </c>
      <c r="I82" s="4"/>
      <c r="J82" s="4"/>
      <c r="K82" s="2"/>
    </row>
    <row r="83" spans="1:11" ht="52.5">
      <c r="A83" s="33"/>
      <c r="B83" s="26" t="s">
        <v>95</v>
      </c>
      <c r="C83" s="27">
        <v>1067</v>
      </c>
      <c r="D83" s="23" t="s">
        <v>13</v>
      </c>
      <c r="E83" s="23" t="s">
        <v>13</v>
      </c>
      <c r="F83" s="23" t="s">
        <v>13</v>
      </c>
      <c r="G83" s="23" t="s">
        <v>13</v>
      </c>
      <c r="H83" s="23" t="s">
        <v>13</v>
      </c>
      <c r="I83" s="4"/>
      <c r="J83" s="4"/>
      <c r="K83" s="2"/>
    </row>
    <row r="84" spans="1:11" ht="52.5">
      <c r="A84" s="33"/>
      <c r="B84" s="26" t="s">
        <v>96</v>
      </c>
      <c r="C84" s="27">
        <v>1068</v>
      </c>
      <c r="D84" s="23" t="s">
        <v>13</v>
      </c>
      <c r="E84" s="23" t="s">
        <v>13</v>
      </c>
      <c r="F84" s="23" t="s">
        <v>13</v>
      </c>
      <c r="G84" s="23" t="s">
        <v>13</v>
      </c>
      <c r="H84" s="23" t="s">
        <v>13</v>
      </c>
      <c r="I84" s="4"/>
      <c r="J84" s="4"/>
      <c r="K84" s="2"/>
    </row>
    <row r="85" spans="1:11" ht="52.5">
      <c r="A85" s="33"/>
      <c r="B85" s="26" t="s">
        <v>97</v>
      </c>
      <c r="C85" s="27">
        <v>1069</v>
      </c>
      <c r="D85" s="23" t="s">
        <v>13</v>
      </c>
      <c r="E85" s="23" t="s">
        <v>13</v>
      </c>
      <c r="F85" s="23" t="s">
        <v>13</v>
      </c>
      <c r="G85" s="23" t="s">
        <v>13</v>
      </c>
      <c r="H85" s="23" t="s">
        <v>13</v>
      </c>
      <c r="I85" s="4"/>
      <c r="J85" s="4"/>
      <c r="K85" s="2"/>
    </row>
    <row r="86" spans="1:11" ht="26.25">
      <c r="A86" s="33"/>
      <c r="B86" s="26" t="s">
        <v>98</v>
      </c>
      <c r="C86" s="27"/>
      <c r="D86" s="23"/>
      <c r="E86" s="23" t="s">
        <v>13</v>
      </c>
      <c r="F86" s="23" t="s">
        <v>13</v>
      </c>
      <c r="G86" s="23" t="s">
        <v>13</v>
      </c>
      <c r="H86" s="23" t="s">
        <v>13</v>
      </c>
      <c r="I86" s="4"/>
      <c r="J86" s="4"/>
      <c r="K86" s="2"/>
    </row>
    <row r="87" spans="1:11" ht="26.25">
      <c r="A87" s="33"/>
      <c r="B87" s="26" t="s">
        <v>99</v>
      </c>
      <c r="C87" s="34">
        <v>1070</v>
      </c>
      <c r="D87" s="23" t="s">
        <v>13</v>
      </c>
      <c r="E87" s="23" t="s">
        <v>13</v>
      </c>
      <c r="F87" s="23" t="s">
        <v>13</v>
      </c>
      <c r="G87" s="23" t="s">
        <v>13</v>
      </c>
      <c r="H87" s="23" t="s">
        <v>13</v>
      </c>
      <c r="I87" s="4"/>
      <c r="J87" s="4"/>
      <c r="K87" s="2"/>
    </row>
    <row r="88" spans="1:11" ht="26.25">
      <c r="A88" s="35"/>
      <c r="B88" s="26" t="s">
        <v>100</v>
      </c>
      <c r="C88" s="34">
        <v>1071</v>
      </c>
      <c r="D88" s="23" t="s">
        <v>13</v>
      </c>
      <c r="E88" s="23" t="s">
        <v>13</v>
      </c>
      <c r="F88" s="23" t="s">
        <v>13</v>
      </c>
      <c r="G88" s="23" t="s">
        <v>13</v>
      </c>
      <c r="H88" s="23" t="s">
        <v>13</v>
      </c>
      <c r="I88" s="4"/>
      <c r="J88" s="4"/>
      <c r="K88" s="2"/>
    </row>
    <row r="89" spans="1:11" ht="26.25">
      <c r="A89" s="3"/>
      <c r="B89" s="3"/>
      <c r="C89" s="3"/>
      <c r="D89" s="3"/>
      <c r="E89" s="37"/>
      <c r="F89" s="37"/>
      <c r="G89" s="37"/>
      <c r="H89" s="37"/>
      <c r="I89" s="4"/>
      <c r="J89" s="4"/>
      <c r="K89" s="2"/>
    </row>
    <row r="90" spans="1:11" ht="42" customHeight="1">
      <c r="A90" s="436" t="s">
        <v>101</v>
      </c>
      <c r="B90" s="436"/>
      <c r="C90" s="38" t="s">
        <v>102</v>
      </c>
      <c r="D90" s="38"/>
      <c r="E90" s="437" t="s">
        <v>103</v>
      </c>
      <c r="F90" s="437"/>
      <c r="G90" s="437"/>
      <c r="H90" s="437"/>
      <c r="I90" s="4"/>
      <c r="J90" s="4"/>
      <c r="K90" s="2"/>
    </row>
    <row r="91" spans="1:11" ht="26.25">
      <c r="A91" s="3"/>
      <c r="B91" s="3"/>
      <c r="D91" s="3"/>
      <c r="E91" s="37"/>
      <c r="F91" s="37"/>
      <c r="G91" s="37"/>
      <c r="H91" s="37"/>
      <c r="I91" s="4"/>
      <c r="J91" s="4"/>
      <c r="K91" s="2"/>
    </row>
    <row r="92" spans="1:11" ht="26.25">
      <c r="A92" s="3"/>
      <c r="B92" s="3"/>
      <c r="C92" s="3"/>
      <c r="D92" s="3"/>
      <c r="E92" s="37"/>
      <c r="F92" s="37"/>
      <c r="G92" s="37"/>
      <c r="H92" s="37"/>
      <c r="I92" s="4"/>
      <c r="J92" s="4"/>
      <c r="K92" s="2"/>
    </row>
    <row r="93" spans="1:11" ht="26.25">
      <c r="A93" s="3"/>
      <c r="B93" s="3"/>
      <c r="C93" s="3"/>
      <c r="D93" s="3"/>
      <c r="E93" s="37"/>
      <c r="F93" s="37"/>
      <c r="G93" s="37"/>
      <c r="H93" s="37"/>
      <c r="I93" s="4"/>
      <c r="J93" s="4"/>
      <c r="K93" s="2"/>
    </row>
    <row r="94" spans="1:11" ht="26.25">
      <c r="A94" s="3"/>
      <c r="B94" s="3"/>
      <c r="C94" s="3"/>
      <c r="D94" s="3"/>
      <c r="E94" s="37"/>
      <c r="F94" s="37"/>
      <c r="G94" s="37"/>
      <c r="H94" s="37"/>
      <c r="I94" s="4"/>
      <c r="J94" s="4"/>
      <c r="K94" s="2"/>
    </row>
    <row r="95" spans="1:11" ht="26.25">
      <c r="A95" s="3"/>
      <c r="B95" s="3"/>
      <c r="C95" s="3"/>
      <c r="D95" s="3"/>
      <c r="E95" s="37"/>
      <c r="F95" s="37"/>
      <c r="G95" s="37"/>
      <c r="H95" s="37"/>
      <c r="I95" s="4"/>
      <c r="J95" s="4"/>
      <c r="K95" s="2"/>
    </row>
    <row r="96" spans="1:11" ht="26.25">
      <c r="A96" s="3"/>
      <c r="B96" s="3"/>
      <c r="C96" s="3"/>
      <c r="D96" s="3"/>
      <c r="E96" s="37"/>
      <c r="F96" s="37"/>
      <c r="G96" s="37"/>
      <c r="H96" s="37"/>
      <c r="I96" s="4"/>
      <c r="J96" s="4"/>
      <c r="K96" s="2"/>
    </row>
    <row r="97" spans="1:11" ht="26.25">
      <c r="A97" s="3"/>
      <c r="B97" s="3"/>
      <c r="C97" s="3"/>
      <c r="D97" s="3"/>
      <c r="E97" s="37"/>
      <c r="F97" s="37"/>
      <c r="G97" s="37"/>
      <c r="H97" s="37"/>
      <c r="I97" s="4"/>
      <c r="J97" s="4"/>
      <c r="K97" s="2"/>
    </row>
    <row r="98" spans="1:11" ht="26.25">
      <c r="A98" s="3"/>
      <c r="B98" s="3"/>
      <c r="C98" s="3"/>
      <c r="D98" s="3"/>
      <c r="E98" s="37"/>
      <c r="F98" s="37"/>
      <c r="G98" s="37"/>
      <c r="H98" s="37"/>
      <c r="I98" s="4"/>
      <c r="J98" s="4"/>
      <c r="K98" s="2"/>
    </row>
    <row r="99" spans="1:10" ht="26.25">
      <c r="A99" s="3"/>
      <c r="B99" s="3"/>
      <c r="C99" s="3"/>
      <c r="D99" s="3"/>
      <c r="E99" s="36"/>
      <c r="F99" s="37"/>
      <c r="G99" s="37"/>
      <c r="H99" s="36"/>
      <c r="I99" s="3"/>
      <c r="J99" s="3"/>
    </row>
    <row r="100" spans="1:10" ht="26.25">
      <c r="A100" s="3"/>
      <c r="B100" s="3"/>
      <c r="C100" s="3"/>
      <c r="D100" s="3"/>
      <c r="E100" s="36"/>
      <c r="F100" s="37"/>
      <c r="G100" s="37"/>
      <c r="H100" s="36"/>
      <c r="I100" s="3"/>
      <c r="J100" s="3"/>
    </row>
    <row r="101" spans="1:10" ht="26.25">
      <c r="A101" s="3"/>
      <c r="B101" s="3"/>
      <c r="C101" s="3"/>
      <c r="D101" s="3"/>
      <c r="E101" s="36"/>
      <c r="F101" s="37"/>
      <c r="G101" s="37"/>
      <c r="H101" s="36"/>
      <c r="I101" s="3"/>
      <c r="J101" s="3"/>
    </row>
    <row r="102" spans="1:10" ht="26.25">
      <c r="A102" s="3"/>
      <c r="B102" s="3"/>
      <c r="C102" s="3"/>
      <c r="D102" s="3"/>
      <c r="E102" s="36"/>
      <c r="F102" s="37"/>
      <c r="G102" s="37"/>
      <c r="H102" s="36"/>
      <c r="I102" s="3"/>
      <c r="J102" s="3"/>
    </row>
    <row r="103" spans="1:10" ht="26.25">
      <c r="A103" s="3"/>
      <c r="B103" s="3"/>
      <c r="C103" s="3"/>
      <c r="D103" s="3"/>
      <c r="E103" s="36"/>
      <c r="F103" s="37"/>
      <c r="G103" s="37"/>
      <c r="H103" s="36"/>
      <c r="I103" s="3"/>
      <c r="J103" s="3"/>
    </row>
    <row r="104" spans="1:10" ht="26.25">
      <c r="A104" s="3"/>
      <c r="B104" s="3"/>
      <c r="C104" s="3"/>
      <c r="D104" s="3"/>
      <c r="E104" s="36"/>
      <c r="F104" s="37"/>
      <c r="G104" s="37"/>
      <c r="H104" s="36"/>
      <c r="I104" s="3"/>
      <c r="J104" s="3"/>
    </row>
    <row r="105" spans="1:10" ht="26.25">
      <c r="A105" s="3"/>
      <c r="B105" s="3"/>
      <c r="C105" s="3"/>
      <c r="D105" s="3"/>
      <c r="E105" s="36"/>
      <c r="F105" s="37"/>
      <c r="G105" s="37"/>
      <c r="H105" s="36"/>
      <c r="I105" s="3"/>
      <c r="J105" s="3"/>
    </row>
    <row r="106" spans="1:10" ht="26.25">
      <c r="A106" s="3"/>
      <c r="B106" s="3"/>
      <c r="C106" s="3"/>
      <c r="D106" s="3"/>
      <c r="E106" s="36"/>
      <c r="F106" s="37"/>
      <c r="G106" s="37"/>
      <c r="H106" s="36"/>
      <c r="I106" s="3"/>
      <c r="J106" s="3"/>
    </row>
    <row r="107" spans="1:10" ht="26.25">
      <c r="A107" s="3"/>
      <c r="B107" s="3"/>
      <c r="C107" s="3"/>
      <c r="D107" s="3"/>
      <c r="E107" s="36"/>
      <c r="F107" s="37"/>
      <c r="G107" s="37"/>
      <c r="H107" s="36"/>
      <c r="I107" s="3"/>
      <c r="J107" s="3"/>
    </row>
    <row r="108" spans="1:10" ht="26.25">
      <c r="A108" s="3"/>
      <c r="B108" s="3"/>
      <c r="C108" s="3"/>
      <c r="D108" s="3"/>
      <c r="E108" s="36"/>
      <c r="F108" s="37"/>
      <c r="G108" s="37"/>
      <c r="H108" s="36"/>
      <c r="I108" s="3"/>
      <c r="J108" s="3"/>
    </row>
    <row r="109" spans="1:10" ht="26.25">
      <c r="A109" s="3"/>
      <c r="B109" s="3"/>
      <c r="C109" s="3"/>
      <c r="D109" s="3"/>
      <c r="E109" s="36"/>
      <c r="F109" s="37"/>
      <c r="G109" s="37"/>
      <c r="H109" s="36"/>
      <c r="I109" s="3"/>
      <c r="J109" s="3"/>
    </row>
    <row r="110" spans="1:10" ht="26.25">
      <c r="A110" s="3"/>
      <c r="B110" s="3"/>
      <c r="C110" s="3"/>
      <c r="D110" s="3"/>
      <c r="E110" s="36"/>
      <c r="F110" s="37"/>
      <c r="G110" s="37"/>
      <c r="H110" s="36"/>
      <c r="I110" s="3"/>
      <c r="J110" s="3"/>
    </row>
    <row r="111" spans="1:10" ht="26.25">
      <c r="A111" s="3"/>
      <c r="B111" s="3"/>
      <c r="C111" s="3"/>
      <c r="D111" s="3"/>
      <c r="E111" s="36"/>
      <c r="F111" s="37"/>
      <c r="G111" s="37"/>
      <c r="H111" s="36"/>
      <c r="I111" s="3"/>
      <c r="J111" s="3"/>
    </row>
    <row r="112" spans="1:10" ht="26.25">
      <c r="A112" s="3"/>
      <c r="B112" s="3"/>
      <c r="C112" s="3"/>
      <c r="D112" s="3"/>
      <c r="E112" s="36"/>
      <c r="F112" s="37"/>
      <c r="G112" s="37"/>
      <c r="H112" s="36"/>
      <c r="I112" s="3"/>
      <c r="J112" s="3"/>
    </row>
    <row r="113" spans="1:10" ht="26.25">
      <c r="A113" s="3"/>
      <c r="B113" s="3"/>
      <c r="C113" s="3"/>
      <c r="D113" s="3"/>
      <c r="E113" s="36"/>
      <c r="F113" s="37"/>
      <c r="G113" s="37"/>
      <c r="H113" s="36"/>
      <c r="I113" s="3"/>
      <c r="J113" s="3"/>
    </row>
    <row r="114" spans="1:10" ht="26.25">
      <c r="A114" s="3"/>
      <c r="B114" s="3"/>
      <c r="C114" s="3"/>
      <c r="D114" s="3"/>
      <c r="E114" s="36"/>
      <c r="F114" s="37"/>
      <c r="G114" s="37"/>
      <c r="H114" s="36"/>
      <c r="I114" s="3"/>
      <c r="J114" s="3"/>
    </row>
    <row r="115" spans="1:10" ht="26.25">
      <c r="A115" s="3"/>
      <c r="B115" s="3"/>
      <c r="C115" s="3"/>
      <c r="D115" s="3"/>
      <c r="E115" s="36"/>
      <c r="F115" s="37"/>
      <c r="G115" s="37"/>
      <c r="H115" s="36"/>
      <c r="I115" s="3"/>
      <c r="J115" s="3"/>
    </row>
    <row r="116" spans="1:10" ht="26.25">
      <c r="A116" s="3"/>
      <c r="B116" s="3"/>
      <c r="C116" s="3"/>
      <c r="D116" s="3"/>
      <c r="E116" s="36"/>
      <c r="F116" s="37"/>
      <c r="G116" s="37"/>
      <c r="H116" s="36"/>
      <c r="I116" s="3"/>
      <c r="J116" s="3"/>
    </row>
    <row r="117" spans="1:10" ht="26.25">
      <c r="A117" s="3"/>
      <c r="B117" s="3"/>
      <c r="C117" s="3"/>
      <c r="D117" s="3"/>
      <c r="E117" s="36"/>
      <c r="F117" s="37"/>
      <c r="G117" s="37"/>
      <c r="H117" s="36"/>
      <c r="I117" s="3"/>
      <c r="J117" s="3"/>
    </row>
    <row r="118" spans="1:10" ht="26.25">
      <c r="A118" s="3"/>
      <c r="B118" s="3"/>
      <c r="C118" s="3"/>
      <c r="D118" s="3"/>
      <c r="E118" s="36"/>
      <c r="F118" s="37"/>
      <c r="G118" s="37"/>
      <c r="H118" s="36"/>
      <c r="I118" s="3"/>
      <c r="J118" s="3"/>
    </row>
    <row r="119" spans="1:10" ht="26.25">
      <c r="A119" s="3"/>
      <c r="B119" s="3"/>
      <c r="C119" s="3"/>
      <c r="D119" s="3"/>
      <c r="E119" s="36"/>
      <c r="F119" s="37"/>
      <c r="G119" s="37"/>
      <c r="H119" s="36"/>
      <c r="I119" s="3"/>
      <c r="J119" s="3"/>
    </row>
    <row r="120" spans="1:10" ht="26.25">
      <c r="A120" s="3"/>
      <c r="B120" s="3"/>
      <c r="C120" s="3"/>
      <c r="D120" s="3"/>
      <c r="E120" s="36"/>
      <c r="F120" s="37"/>
      <c r="G120" s="37"/>
      <c r="H120" s="36"/>
      <c r="I120" s="3"/>
      <c r="J120" s="3"/>
    </row>
    <row r="121" spans="1:10" ht="26.25">
      <c r="A121" s="3"/>
      <c r="B121" s="3"/>
      <c r="C121" s="3"/>
      <c r="D121" s="3"/>
      <c r="E121" s="36"/>
      <c r="F121" s="37"/>
      <c r="G121" s="37"/>
      <c r="H121" s="36"/>
      <c r="I121" s="3"/>
      <c r="J121" s="3"/>
    </row>
    <row r="122" spans="1:10" ht="26.25">
      <c r="A122" s="3"/>
      <c r="B122" s="3"/>
      <c r="C122" s="3"/>
      <c r="D122" s="3"/>
      <c r="E122" s="36"/>
      <c r="F122" s="37"/>
      <c r="G122" s="37"/>
      <c r="H122" s="36"/>
      <c r="I122" s="3"/>
      <c r="J122" s="3"/>
    </row>
    <row r="123" spans="1:10" ht="26.25">
      <c r="A123" s="3"/>
      <c r="B123" s="3"/>
      <c r="C123" s="3"/>
      <c r="D123" s="3"/>
      <c r="E123" s="36"/>
      <c r="F123" s="37"/>
      <c r="G123" s="37"/>
      <c r="H123" s="36"/>
      <c r="I123" s="3"/>
      <c r="J123" s="3"/>
    </row>
    <row r="124" spans="1:10" ht="26.25">
      <c r="A124" s="3"/>
      <c r="B124" s="3"/>
      <c r="C124" s="3"/>
      <c r="D124" s="3"/>
      <c r="E124" s="36"/>
      <c r="F124" s="37"/>
      <c r="G124" s="37"/>
      <c r="H124" s="36"/>
      <c r="I124" s="3"/>
      <c r="J124" s="3"/>
    </row>
    <row r="125" spans="1:10" ht="26.25">
      <c r="A125" s="3"/>
      <c r="B125" s="3"/>
      <c r="C125" s="3"/>
      <c r="D125" s="3"/>
      <c r="E125" s="36"/>
      <c r="F125" s="37"/>
      <c r="G125" s="37"/>
      <c r="H125" s="36"/>
      <c r="I125" s="3"/>
      <c r="J125" s="3"/>
    </row>
    <row r="126" spans="1:10" ht="26.25">
      <c r="A126" s="3"/>
      <c r="B126" s="3"/>
      <c r="C126" s="3"/>
      <c r="D126" s="3"/>
      <c r="E126" s="36"/>
      <c r="F126" s="37"/>
      <c r="G126" s="37"/>
      <c r="H126" s="36"/>
      <c r="I126" s="3"/>
      <c r="J126" s="3"/>
    </row>
    <row r="127" spans="1:10" ht="26.25">
      <c r="A127" s="3"/>
      <c r="B127" s="3"/>
      <c r="C127" s="3"/>
      <c r="D127" s="3"/>
      <c r="E127" s="36"/>
      <c r="F127" s="37"/>
      <c r="G127" s="37"/>
      <c r="H127" s="36"/>
      <c r="I127" s="3"/>
      <c r="J127" s="3"/>
    </row>
    <row r="128" spans="1:10" ht="26.25">
      <c r="A128" s="3"/>
      <c r="B128" s="3"/>
      <c r="C128" s="3"/>
      <c r="D128" s="3"/>
      <c r="E128" s="36"/>
      <c r="F128" s="37"/>
      <c r="G128" s="37"/>
      <c r="H128" s="36"/>
      <c r="I128" s="3"/>
      <c r="J128" s="3"/>
    </row>
    <row r="129" spans="1:10" ht="26.25">
      <c r="A129" s="3"/>
      <c r="B129" s="3"/>
      <c r="C129" s="3"/>
      <c r="D129" s="3"/>
      <c r="E129" s="36"/>
      <c r="F129" s="37"/>
      <c r="G129" s="37"/>
      <c r="H129" s="36"/>
      <c r="I129" s="3"/>
      <c r="J129" s="3"/>
    </row>
    <row r="130" spans="1:10" ht="26.25">
      <c r="A130" s="3"/>
      <c r="B130" s="3"/>
      <c r="C130" s="3"/>
      <c r="D130" s="3"/>
      <c r="E130" s="36"/>
      <c r="F130" s="37"/>
      <c r="G130" s="37"/>
      <c r="H130" s="36"/>
      <c r="I130" s="3"/>
      <c r="J130" s="3"/>
    </row>
    <row r="131" spans="1:10" ht="26.25">
      <c r="A131" s="3"/>
      <c r="B131" s="3"/>
      <c r="C131" s="3"/>
      <c r="D131" s="3"/>
      <c r="E131" s="36"/>
      <c r="F131" s="37"/>
      <c r="G131" s="37"/>
      <c r="H131" s="36"/>
      <c r="I131" s="3"/>
      <c r="J131" s="3"/>
    </row>
    <row r="132" spans="1:10" ht="26.25">
      <c r="A132" s="3"/>
      <c r="B132" s="3"/>
      <c r="C132" s="3"/>
      <c r="D132" s="3"/>
      <c r="E132" s="36"/>
      <c r="F132" s="37"/>
      <c r="G132" s="37"/>
      <c r="H132" s="36"/>
      <c r="I132" s="3"/>
      <c r="J132" s="3"/>
    </row>
    <row r="133" spans="1:10" ht="26.25">
      <c r="A133" s="3"/>
      <c r="B133" s="3"/>
      <c r="C133" s="3"/>
      <c r="D133" s="3"/>
      <c r="E133" s="36"/>
      <c r="F133" s="37"/>
      <c r="G133" s="37"/>
      <c r="H133" s="36"/>
      <c r="I133" s="3"/>
      <c r="J133" s="3"/>
    </row>
    <row r="134" spans="1:10" ht="26.25">
      <c r="A134" s="3"/>
      <c r="B134" s="3"/>
      <c r="C134" s="3"/>
      <c r="D134" s="3"/>
      <c r="E134" s="36"/>
      <c r="F134" s="37"/>
      <c r="G134" s="37"/>
      <c r="H134" s="36"/>
      <c r="I134" s="3"/>
      <c r="J134" s="3"/>
    </row>
    <row r="135" spans="1:10" ht="26.25">
      <c r="A135" s="3"/>
      <c r="B135" s="3"/>
      <c r="C135" s="3"/>
      <c r="D135" s="3"/>
      <c r="E135" s="36"/>
      <c r="F135" s="37"/>
      <c r="G135" s="37"/>
      <c r="H135" s="36"/>
      <c r="I135" s="3"/>
      <c r="J135" s="3"/>
    </row>
    <row r="136" spans="1:10" ht="26.25">
      <c r="A136" s="3"/>
      <c r="B136" s="3"/>
      <c r="C136" s="3"/>
      <c r="D136" s="3"/>
      <c r="E136" s="36"/>
      <c r="F136" s="37"/>
      <c r="G136" s="37"/>
      <c r="H136" s="36"/>
      <c r="I136" s="3"/>
      <c r="J136" s="3"/>
    </row>
    <row r="137" spans="1:10" ht="26.25">
      <c r="A137" s="3"/>
      <c r="B137" s="3"/>
      <c r="C137" s="3"/>
      <c r="D137" s="3"/>
      <c r="E137" s="36"/>
      <c r="F137" s="37"/>
      <c r="G137" s="37"/>
      <c r="H137" s="36"/>
      <c r="I137" s="3"/>
      <c r="J137" s="3"/>
    </row>
    <row r="138" spans="1:10" ht="26.25">
      <c r="A138" s="3"/>
      <c r="B138" s="3"/>
      <c r="C138" s="3"/>
      <c r="D138" s="3"/>
      <c r="E138" s="36"/>
      <c r="F138" s="37"/>
      <c r="G138" s="37"/>
      <c r="H138" s="36"/>
      <c r="I138" s="3"/>
      <c r="J138" s="3"/>
    </row>
    <row r="139" spans="1:10" ht="26.25">
      <c r="A139" s="3"/>
      <c r="B139" s="3"/>
      <c r="C139" s="3"/>
      <c r="D139" s="3"/>
      <c r="E139" s="36"/>
      <c r="F139" s="37"/>
      <c r="G139" s="37"/>
      <c r="H139" s="36"/>
      <c r="I139" s="3"/>
      <c r="J139" s="3"/>
    </row>
    <row r="140" spans="1:10" ht="26.25">
      <c r="A140" s="3"/>
      <c r="B140" s="3"/>
      <c r="C140" s="3"/>
      <c r="D140" s="3"/>
      <c r="E140" s="36"/>
      <c r="F140" s="37"/>
      <c r="G140" s="37"/>
      <c r="H140" s="36"/>
      <c r="I140" s="3"/>
      <c r="J140" s="3"/>
    </row>
    <row r="141" spans="1:10" ht="26.25">
      <c r="A141" s="3"/>
      <c r="B141" s="3"/>
      <c r="C141" s="3"/>
      <c r="D141" s="3"/>
      <c r="E141" s="36"/>
      <c r="F141" s="37"/>
      <c r="G141" s="37"/>
      <c r="H141" s="36"/>
      <c r="I141" s="3"/>
      <c r="J141" s="3"/>
    </row>
    <row r="142" spans="1:10" ht="26.25">
      <c r="A142" s="3"/>
      <c r="B142" s="3"/>
      <c r="C142" s="3"/>
      <c r="D142" s="3"/>
      <c r="E142" s="36"/>
      <c r="F142" s="37"/>
      <c r="G142" s="37"/>
      <c r="H142" s="36"/>
      <c r="I142" s="3"/>
      <c r="J142" s="3"/>
    </row>
    <row r="143" spans="1:10" ht="26.25">
      <c r="A143" s="3"/>
      <c r="B143" s="3"/>
      <c r="C143" s="3"/>
      <c r="D143" s="3"/>
      <c r="E143" s="36"/>
      <c r="F143" s="37"/>
      <c r="G143" s="37"/>
      <c r="H143" s="36"/>
      <c r="I143" s="3"/>
      <c r="J143" s="3"/>
    </row>
    <row r="144" spans="1:10" ht="26.25">
      <c r="A144" s="3"/>
      <c r="B144" s="3"/>
      <c r="C144" s="3"/>
      <c r="D144" s="3"/>
      <c r="E144" s="36"/>
      <c r="F144" s="37"/>
      <c r="G144" s="37"/>
      <c r="H144" s="36"/>
      <c r="I144" s="3"/>
      <c r="J144" s="3"/>
    </row>
    <row r="145" spans="1:10" ht="26.25">
      <c r="A145" s="3"/>
      <c r="B145" s="3"/>
      <c r="C145" s="3"/>
      <c r="D145" s="3"/>
      <c r="E145" s="36"/>
      <c r="F145" s="37"/>
      <c r="G145" s="37"/>
      <c r="H145" s="36"/>
      <c r="I145" s="3"/>
      <c r="J145" s="3"/>
    </row>
    <row r="146" spans="1:10" ht="26.25">
      <c r="A146" s="3"/>
      <c r="B146" s="3"/>
      <c r="C146" s="3"/>
      <c r="D146" s="3"/>
      <c r="E146" s="36"/>
      <c r="F146" s="37"/>
      <c r="G146" s="37"/>
      <c r="H146" s="36"/>
      <c r="I146" s="3"/>
      <c r="J146" s="3"/>
    </row>
    <row r="147" spans="1:10" ht="26.25">
      <c r="A147" s="3"/>
      <c r="B147" s="3"/>
      <c r="C147" s="3"/>
      <c r="D147" s="3"/>
      <c r="E147" s="36"/>
      <c r="F147" s="37"/>
      <c r="G147" s="37"/>
      <c r="H147" s="36"/>
      <c r="I147" s="3"/>
      <c r="J147" s="3"/>
    </row>
    <row r="148" spans="1:10" ht="26.25">
      <c r="A148" s="3"/>
      <c r="B148" s="3"/>
      <c r="C148" s="3"/>
      <c r="D148" s="3"/>
      <c r="E148" s="3"/>
      <c r="F148" s="4"/>
      <c r="G148" s="4"/>
      <c r="H148" s="3"/>
      <c r="I148" s="3"/>
      <c r="J148" s="3"/>
    </row>
    <row r="149" spans="1:10" ht="26.25">
      <c r="A149" s="3"/>
      <c r="B149" s="3"/>
      <c r="C149" s="3"/>
      <c r="D149" s="3"/>
      <c r="E149" s="3"/>
      <c r="F149" s="4"/>
      <c r="G149" s="4"/>
      <c r="H149" s="3"/>
      <c r="I149" s="3"/>
      <c r="J149" s="3"/>
    </row>
    <row r="150" spans="1:10" ht="26.25">
      <c r="A150" s="3"/>
      <c r="B150" s="3"/>
      <c r="C150" s="3"/>
      <c r="D150" s="3"/>
      <c r="E150" s="3"/>
      <c r="F150" s="4"/>
      <c r="G150" s="4"/>
      <c r="H150" s="3"/>
      <c r="I150" s="3"/>
      <c r="J150" s="3"/>
    </row>
    <row r="151" spans="1:10" ht="26.25">
      <c r="A151" s="3"/>
      <c r="B151" s="3"/>
      <c r="C151" s="3"/>
      <c r="D151" s="3"/>
      <c r="E151" s="3"/>
      <c r="F151" s="4"/>
      <c r="G151" s="4"/>
      <c r="H151" s="3"/>
      <c r="I151" s="3"/>
      <c r="J151" s="3"/>
    </row>
    <row r="152" spans="1:10" ht="26.25">
      <c r="A152" s="3"/>
      <c r="B152" s="3"/>
      <c r="C152" s="3"/>
      <c r="D152" s="3"/>
      <c r="E152" s="3"/>
      <c r="F152" s="4"/>
      <c r="G152" s="4"/>
      <c r="H152" s="3"/>
      <c r="I152" s="3"/>
      <c r="J152" s="3"/>
    </row>
    <row r="153" spans="1:10" ht="26.25">
      <c r="A153" s="3"/>
      <c r="B153" s="3"/>
      <c r="C153" s="3"/>
      <c r="D153" s="3"/>
      <c r="E153" s="3"/>
      <c r="F153" s="4"/>
      <c r="G153" s="4"/>
      <c r="H153" s="3"/>
      <c r="I153" s="3"/>
      <c r="J153" s="3"/>
    </row>
    <row r="154" spans="1:10" ht="26.25">
      <c r="A154" s="3"/>
      <c r="B154" s="3"/>
      <c r="C154" s="3"/>
      <c r="D154" s="3"/>
      <c r="E154" s="3"/>
      <c r="F154" s="4"/>
      <c r="G154" s="4"/>
      <c r="H154" s="3"/>
      <c r="I154" s="3"/>
      <c r="J154" s="3"/>
    </row>
    <row r="155" spans="1:10" ht="26.25">
      <c r="A155" s="3"/>
      <c r="B155" s="3"/>
      <c r="C155" s="3"/>
      <c r="D155" s="3"/>
      <c r="E155" s="3"/>
      <c r="F155" s="4"/>
      <c r="G155" s="4"/>
      <c r="H155" s="3"/>
      <c r="I155" s="3"/>
      <c r="J155" s="3"/>
    </row>
    <row r="156" spans="1:10" ht="26.25">
      <c r="A156" s="3"/>
      <c r="B156" s="3"/>
      <c r="C156" s="3"/>
      <c r="D156" s="3"/>
      <c r="E156" s="3"/>
      <c r="F156" s="4"/>
      <c r="G156" s="4"/>
      <c r="H156" s="3"/>
      <c r="I156" s="3"/>
      <c r="J156" s="3"/>
    </row>
    <row r="157" spans="1:10" ht="26.25">
      <c r="A157" s="3"/>
      <c r="B157" s="3"/>
      <c r="C157" s="3"/>
      <c r="D157" s="3"/>
      <c r="E157" s="3"/>
      <c r="F157" s="4"/>
      <c r="G157" s="4"/>
      <c r="H157" s="3"/>
      <c r="I157" s="3"/>
      <c r="J157" s="3"/>
    </row>
    <row r="158" spans="1:10" ht="26.25">
      <c r="A158" s="3"/>
      <c r="B158" s="3"/>
      <c r="C158" s="3"/>
      <c r="D158" s="3"/>
      <c r="E158" s="3"/>
      <c r="F158" s="4"/>
      <c r="G158" s="4"/>
      <c r="H158" s="3"/>
      <c r="I158" s="3"/>
      <c r="J158" s="3"/>
    </row>
    <row r="159" spans="1:10" ht="26.25">
      <c r="A159" s="3"/>
      <c r="B159" s="3"/>
      <c r="C159" s="3"/>
      <c r="D159" s="3"/>
      <c r="E159" s="3"/>
      <c r="F159" s="4"/>
      <c r="G159" s="4"/>
      <c r="H159" s="3"/>
      <c r="I159" s="3"/>
      <c r="J159" s="3"/>
    </row>
    <row r="160" spans="1:10" ht="26.25">
      <c r="A160" s="3"/>
      <c r="B160" s="3"/>
      <c r="C160" s="3"/>
      <c r="D160" s="3"/>
      <c r="E160" s="3"/>
      <c r="F160" s="4"/>
      <c r="G160" s="4"/>
      <c r="H160" s="3"/>
      <c r="I160" s="3"/>
      <c r="J160" s="3"/>
    </row>
    <row r="161" spans="1:10" ht="26.25">
      <c r="A161" s="3"/>
      <c r="B161" s="3"/>
      <c r="C161" s="3"/>
      <c r="D161" s="3"/>
      <c r="E161" s="3"/>
      <c r="F161" s="4"/>
      <c r="G161" s="4"/>
      <c r="H161" s="3"/>
      <c r="I161" s="3"/>
      <c r="J161" s="3"/>
    </row>
    <row r="162" spans="1:10" ht="26.25">
      <c r="A162" s="3"/>
      <c r="B162" s="3"/>
      <c r="C162" s="3"/>
      <c r="D162" s="3"/>
      <c r="E162" s="3"/>
      <c r="F162" s="4"/>
      <c r="G162" s="4"/>
      <c r="H162" s="3"/>
      <c r="I162" s="3"/>
      <c r="J162" s="3"/>
    </row>
    <row r="163" spans="1:10" ht="26.25">
      <c r="A163" s="3"/>
      <c r="B163" s="3"/>
      <c r="C163" s="3"/>
      <c r="D163" s="3"/>
      <c r="E163" s="3"/>
      <c r="F163" s="4"/>
      <c r="G163" s="4"/>
      <c r="H163" s="3"/>
      <c r="I163" s="3"/>
      <c r="J163" s="3"/>
    </row>
    <row r="164" spans="1:10" ht="26.25">
      <c r="A164" s="3"/>
      <c r="B164" s="3"/>
      <c r="C164" s="3"/>
      <c r="D164" s="3"/>
      <c r="E164" s="3"/>
      <c r="F164" s="4"/>
      <c r="G164" s="4"/>
      <c r="H164" s="3"/>
      <c r="I164" s="3"/>
      <c r="J164" s="3"/>
    </row>
    <row r="165" spans="1:10" ht="26.25">
      <c r="A165" s="3"/>
      <c r="B165" s="3"/>
      <c r="C165" s="3"/>
      <c r="D165" s="3"/>
      <c r="E165" s="3"/>
      <c r="F165" s="4"/>
      <c r="G165" s="4"/>
      <c r="H165" s="3"/>
      <c r="I165" s="3"/>
      <c r="J165" s="3"/>
    </row>
    <row r="166" spans="1:10" ht="26.25">
      <c r="A166" s="3"/>
      <c r="B166" s="3"/>
      <c r="C166" s="3"/>
      <c r="D166" s="3"/>
      <c r="E166" s="3"/>
      <c r="F166" s="4"/>
      <c r="G166" s="4"/>
      <c r="H166" s="3"/>
      <c r="I166" s="3"/>
      <c r="J166" s="3"/>
    </row>
    <row r="167" spans="1:10" ht="26.25">
      <c r="A167" s="3"/>
      <c r="B167" s="3"/>
      <c r="C167" s="3"/>
      <c r="D167" s="3"/>
      <c r="E167" s="3"/>
      <c r="F167" s="4"/>
      <c r="G167" s="4"/>
      <c r="H167" s="3"/>
      <c r="I167" s="3"/>
      <c r="J167" s="3"/>
    </row>
    <row r="168" spans="1:10" ht="26.25">
      <c r="A168" s="3"/>
      <c r="B168" s="3"/>
      <c r="C168" s="3"/>
      <c r="D168" s="3"/>
      <c r="E168" s="3"/>
      <c r="F168" s="4"/>
      <c r="G168" s="4"/>
      <c r="H168" s="3"/>
      <c r="I168" s="3"/>
      <c r="J168" s="3"/>
    </row>
    <row r="169" spans="1:10" ht="26.25">
      <c r="A169" s="3"/>
      <c r="B169" s="3"/>
      <c r="C169" s="3"/>
      <c r="D169" s="3"/>
      <c r="E169" s="3"/>
      <c r="F169" s="4"/>
      <c r="G169" s="4"/>
      <c r="H169" s="3"/>
      <c r="I169" s="3"/>
      <c r="J169" s="3"/>
    </row>
    <row r="170" spans="1:10" ht="26.25">
      <c r="A170" s="3"/>
      <c r="B170" s="3"/>
      <c r="C170" s="3"/>
      <c r="D170" s="3"/>
      <c r="E170" s="3"/>
      <c r="F170" s="4"/>
      <c r="G170" s="4"/>
      <c r="H170" s="3"/>
      <c r="I170" s="3"/>
      <c r="J170" s="3"/>
    </row>
    <row r="171" spans="1:10" ht="26.25">
      <c r="A171" s="3"/>
      <c r="B171" s="3"/>
      <c r="C171" s="3"/>
      <c r="D171" s="3"/>
      <c r="E171" s="3"/>
      <c r="F171" s="4"/>
      <c r="G171" s="4"/>
      <c r="H171" s="3"/>
      <c r="I171" s="3"/>
      <c r="J171" s="3"/>
    </row>
    <row r="172" spans="1:10" ht="26.25">
      <c r="A172" s="3"/>
      <c r="B172" s="3"/>
      <c r="C172" s="3"/>
      <c r="D172" s="3"/>
      <c r="E172" s="3"/>
      <c r="F172" s="4"/>
      <c r="G172" s="4"/>
      <c r="H172" s="3"/>
      <c r="I172" s="3"/>
      <c r="J172" s="3"/>
    </row>
    <row r="173" spans="1:10" ht="26.25">
      <c r="A173" s="3"/>
      <c r="B173" s="3"/>
      <c r="C173" s="3"/>
      <c r="D173" s="3"/>
      <c r="E173" s="3"/>
      <c r="F173" s="4"/>
      <c r="G173" s="4"/>
      <c r="H173" s="3"/>
      <c r="I173" s="3"/>
      <c r="J173" s="3"/>
    </row>
    <row r="174" spans="1:10" ht="26.25">
      <c r="A174" s="3"/>
      <c r="B174" s="3"/>
      <c r="C174" s="3"/>
      <c r="D174" s="3"/>
      <c r="E174" s="3"/>
      <c r="F174" s="4"/>
      <c r="G174" s="4"/>
      <c r="H174" s="3"/>
      <c r="I174" s="3"/>
      <c r="J174" s="3"/>
    </row>
    <row r="175" spans="1:10" ht="26.25">
      <c r="A175" s="3"/>
      <c r="B175" s="3"/>
      <c r="C175" s="3"/>
      <c r="D175" s="3"/>
      <c r="E175" s="3"/>
      <c r="F175" s="4"/>
      <c r="G175" s="4"/>
      <c r="H175" s="3"/>
      <c r="I175" s="3"/>
      <c r="J175" s="3"/>
    </row>
    <row r="176" spans="1:10" ht="26.25">
      <c r="A176" s="3"/>
      <c r="B176" s="3"/>
      <c r="C176" s="3"/>
      <c r="D176" s="3"/>
      <c r="E176" s="3"/>
      <c r="F176" s="4"/>
      <c r="G176" s="4"/>
      <c r="H176" s="3"/>
      <c r="I176" s="3"/>
      <c r="J176" s="3"/>
    </row>
    <row r="177" spans="1:10" ht="26.25">
      <c r="A177" s="3"/>
      <c r="B177" s="3"/>
      <c r="C177" s="3"/>
      <c r="D177" s="3"/>
      <c r="E177" s="3"/>
      <c r="F177" s="4"/>
      <c r="G177" s="4"/>
      <c r="H177" s="3"/>
      <c r="I177" s="3"/>
      <c r="J177" s="3"/>
    </row>
    <row r="178" spans="1:10" ht="26.25">
      <c r="A178" s="3"/>
      <c r="B178" s="3"/>
      <c r="C178" s="3"/>
      <c r="D178" s="3"/>
      <c r="E178" s="3"/>
      <c r="F178" s="4"/>
      <c r="G178" s="4"/>
      <c r="H178" s="3"/>
      <c r="I178" s="3"/>
      <c r="J178" s="3"/>
    </row>
    <row r="179" spans="1:10" ht="26.25">
      <c r="A179" s="3"/>
      <c r="B179" s="3"/>
      <c r="C179" s="3"/>
      <c r="D179" s="3"/>
      <c r="E179" s="3"/>
      <c r="F179" s="4"/>
      <c r="G179" s="4"/>
      <c r="H179" s="3"/>
      <c r="I179" s="3"/>
      <c r="J179" s="3"/>
    </row>
    <row r="180" spans="1:10" ht="26.25">
      <c r="A180" s="3"/>
      <c r="B180" s="3"/>
      <c r="C180" s="3"/>
      <c r="D180" s="3"/>
      <c r="E180" s="3"/>
      <c r="F180" s="4"/>
      <c r="G180" s="4"/>
      <c r="H180" s="3"/>
      <c r="I180" s="3"/>
      <c r="J180" s="3"/>
    </row>
    <row r="181" spans="1:10" ht="26.25">
      <c r="A181" s="3"/>
      <c r="B181" s="3"/>
      <c r="C181" s="3"/>
      <c r="D181" s="3"/>
      <c r="E181" s="3"/>
      <c r="F181" s="4"/>
      <c r="G181" s="4"/>
      <c r="H181" s="3"/>
      <c r="I181" s="3"/>
      <c r="J181" s="3"/>
    </row>
    <row r="182" spans="1:10" ht="26.25">
      <c r="A182" s="3"/>
      <c r="B182" s="3"/>
      <c r="C182" s="3"/>
      <c r="D182" s="3"/>
      <c r="E182" s="3"/>
      <c r="F182" s="4"/>
      <c r="G182" s="4"/>
      <c r="H182" s="3"/>
      <c r="I182" s="3"/>
      <c r="J182" s="3"/>
    </row>
    <row r="183" spans="1:10" ht="26.25">
      <c r="A183" s="3"/>
      <c r="B183" s="3"/>
      <c r="C183" s="3"/>
      <c r="D183" s="3"/>
      <c r="E183" s="3"/>
      <c r="F183" s="4"/>
      <c r="G183" s="4"/>
      <c r="H183" s="3"/>
      <c r="I183" s="3"/>
      <c r="J183" s="3"/>
    </row>
    <row r="184" spans="1:10" ht="26.25">
      <c r="A184" s="3"/>
      <c r="B184" s="3"/>
      <c r="C184" s="3"/>
      <c r="D184" s="3"/>
      <c r="E184" s="3"/>
      <c r="F184" s="4"/>
      <c r="G184" s="4"/>
      <c r="H184" s="3"/>
      <c r="I184" s="3"/>
      <c r="J184" s="3"/>
    </row>
    <row r="185" spans="1:10" ht="26.25">
      <c r="A185" s="3"/>
      <c r="B185" s="3"/>
      <c r="C185" s="3"/>
      <c r="D185" s="3"/>
      <c r="E185" s="3"/>
      <c r="F185" s="4"/>
      <c r="G185" s="4"/>
      <c r="H185" s="3"/>
      <c r="I185" s="3"/>
      <c r="J185" s="3"/>
    </row>
    <row r="186" spans="1:10" ht="26.25">
      <c r="A186" s="3"/>
      <c r="B186" s="3"/>
      <c r="C186" s="3"/>
      <c r="D186" s="3"/>
      <c r="E186" s="3"/>
      <c r="F186" s="4"/>
      <c r="G186" s="4"/>
      <c r="H186" s="3"/>
      <c r="I186" s="3"/>
      <c r="J186" s="3"/>
    </row>
    <row r="187" spans="1:10" ht="26.25">
      <c r="A187" s="3"/>
      <c r="B187" s="3"/>
      <c r="C187" s="3"/>
      <c r="D187" s="3"/>
      <c r="E187" s="3"/>
      <c r="F187" s="4"/>
      <c r="G187" s="4"/>
      <c r="H187" s="3"/>
      <c r="I187" s="3"/>
      <c r="J187" s="3"/>
    </row>
    <row r="188" spans="1:10" ht="26.25">
      <c r="A188" s="3"/>
      <c r="B188" s="3"/>
      <c r="C188" s="3"/>
      <c r="D188" s="3"/>
      <c r="E188" s="3"/>
      <c r="F188" s="4"/>
      <c r="G188" s="4"/>
      <c r="H188" s="3"/>
      <c r="I188" s="3"/>
      <c r="J188" s="3"/>
    </row>
    <row r="189" spans="1:10" ht="26.25">
      <c r="A189" s="3"/>
      <c r="B189" s="3"/>
      <c r="C189" s="3"/>
      <c r="D189" s="3"/>
      <c r="E189" s="3"/>
      <c r="F189" s="4"/>
      <c r="G189" s="4"/>
      <c r="H189" s="3"/>
      <c r="I189" s="3"/>
      <c r="J189" s="3"/>
    </row>
    <row r="190" spans="1:10" ht="26.25">
      <c r="A190" s="3"/>
      <c r="B190" s="3"/>
      <c r="C190" s="3"/>
      <c r="D190" s="3"/>
      <c r="E190" s="3"/>
      <c r="F190" s="4"/>
      <c r="G190" s="4"/>
      <c r="H190" s="3"/>
      <c r="I190" s="3"/>
      <c r="J190" s="3"/>
    </row>
    <row r="191" spans="1:10" ht="26.25">
      <c r="A191" s="3"/>
      <c r="B191" s="3"/>
      <c r="C191" s="3"/>
      <c r="D191" s="3"/>
      <c r="E191" s="3"/>
      <c r="F191" s="4"/>
      <c r="G191" s="4"/>
      <c r="H191" s="3"/>
      <c r="I191" s="3"/>
      <c r="J191" s="3"/>
    </row>
    <row r="192" spans="1:10" ht="26.25">
      <c r="A192" s="3"/>
      <c r="B192" s="3"/>
      <c r="C192" s="3"/>
      <c r="D192" s="3"/>
      <c r="E192" s="3"/>
      <c r="F192" s="4"/>
      <c r="G192" s="4"/>
      <c r="H192" s="3"/>
      <c r="I192" s="3"/>
      <c r="J192" s="3"/>
    </row>
    <row r="193" spans="1:10" ht="26.25">
      <c r="A193" s="3"/>
      <c r="B193" s="3"/>
      <c r="C193" s="3"/>
      <c r="D193" s="3"/>
      <c r="E193" s="3"/>
      <c r="F193" s="4"/>
      <c r="G193" s="4"/>
      <c r="H193" s="3"/>
      <c r="I193" s="3"/>
      <c r="J193" s="3"/>
    </row>
    <row r="194" spans="1:10" ht="26.25">
      <c r="A194" s="3"/>
      <c r="B194" s="3"/>
      <c r="C194" s="3"/>
      <c r="D194" s="3"/>
      <c r="E194" s="3"/>
      <c r="F194" s="4"/>
      <c r="G194" s="4"/>
      <c r="H194" s="3"/>
      <c r="I194" s="3"/>
      <c r="J194" s="3"/>
    </row>
    <row r="195" spans="1:10" ht="26.25">
      <c r="A195" s="3"/>
      <c r="B195" s="3"/>
      <c r="C195" s="3"/>
      <c r="D195" s="3"/>
      <c r="E195" s="3"/>
      <c r="F195" s="4"/>
      <c r="G195" s="4"/>
      <c r="H195" s="3"/>
      <c r="I195" s="3"/>
      <c r="J195" s="3"/>
    </row>
    <row r="196" spans="1:10" ht="26.25">
      <c r="A196" s="3"/>
      <c r="B196" s="3"/>
      <c r="C196" s="3"/>
      <c r="D196" s="3"/>
      <c r="E196" s="3"/>
      <c r="F196" s="4"/>
      <c r="G196" s="4"/>
      <c r="H196" s="3"/>
      <c r="I196" s="3"/>
      <c r="J196" s="3"/>
    </row>
    <row r="197" spans="1:10" ht="26.25">
      <c r="A197" s="3"/>
      <c r="B197" s="3"/>
      <c r="C197" s="3"/>
      <c r="D197" s="3"/>
      <c r="E197" s="3"/>
      <c r="F197" s="4"/>
      <c r="G197" s="4"/>
      <c r="H197" s="3"/>
      <c r="I197" s="3"/>
      <c r="J197" s="3"/>
    </row>
    <row r="198" spans="1:10" ht="26.25">
      <c r="A198" s="3"/>
      <c r="B198" s="3"/>
      <c r="C198" s="3"/>
      <c r="D198" s="3"/>
      <c r="E198" s="3"/>
      <c r="F198" s="4"/>
      <c r="G198" s="4"/>
      <c r="H198" s="3"/>
      <c r="I198" s="3"/>
      <c r="J198" s="3"/>
    </row>
    <row r="199" spans="1:10" ht="26.25">
      <c r="A199" s="3"/>
      <c r="B199" s="3"/>
      <c r="C199" s="3"/>
      <c r="D199" s="3"/>
      <c r="E199" s="3"/>
      <c r="F199" s="4"/>
      <c r="G199" s="4"/>
      <c r="H199" s="3"/>
      <c r="I199" s="3"/>
      <c r="J199" s="3"/>
    </row>
    <row r="200" spans="1:10" ht="26.25">
      <c r="A200" s="3"/>
      <c r="B200" s="3"/>
      <c r="C200" s="3"/>
      <c r="D200" s="3"/>
      <c r="E200" s="3"/>
      <c r="F200" s="4"/>
      <c r="G200" s="4"/>
      <c r="H200" s="3"/>
      <c r="I200" s="3"/>
      <c r="J200" s="3"/>
    </row>
    <row r="201" spans="1:10" ht="26.25">
      <c r="A201" s="3"/>
      <c r="B201" s="3"/>
      <c r="C201" s="3"/>
      <c r="D201" s="3"/>
      <c r="E201" s="3"/>
      <c r="F201" s="4"/>
      <c r="G201" s="4"/>
      <c r="H201" s="3"/>
      <c r="I201" s="3"/>
      <c r="J201" s="3"/>
    </row>
    <row r="202" spans="1:10" ht="26.25">
      <c r="A202" s="3"/>
      <c r="B202" s="3"/>
      <c r="C202" s="3"/>
      <c r="D202" s="3"/>
      <c r="E202" s="3"/>
      <c r="F202" s="4"/>
      <c r="G202" s="4"/>
      <c r="H202" s="3"/>
      <c r="I202" s="3"/>
      <c r="J202" s="3"/>
    </row>
    <row r="203" spans="1:10" ht="26.25">
      <c r="A203" s="3"/>
      <c r="B203" s="3"/>
      <c r="C203" s="3"/>
      <c r="D203" s="3"/>
      <c r="E203" s="3"/>
      <c r="F203" s="4"/>
      <c r="G203" s="4"/>
      <c r="H203" s="3"/>
      <c r="I203" s="3"/>
      <c r="J203" s="3"/>
    </row>
    <row r="204" spans="1:10" ht="26.25">
      <c r="A204" s="3"/>
      <c r="B204" s="3"/>
      <c r="C204" s="3"/>
      <c r="D204" s="3"/>
      <c r="E204" s="3"/>
      <c r="F204" s="4"/>
      <c r="G204" s="4"/>
      <c r="H204" s="3"/>
      <c r="I204" s="3"/>
      <c r="J204" s="3"/>
    </row>
    <row r="205" spans="1:10" ht="26.25">
      <c r="A205" s="3"/>
      <c r="B205" s="3"/>
      <c r="C205" s="3"/>
      <c r="D205" s="3"/>
      <c r="E205" s="3"/>
      <c r="F205" s="4"/>
      <c r="G205" s="4"/>
      <c r="H205" s="3"/>
      <c r="I205" s="3"/>
      <c r="J205" s="3"/>
    </row>
    <row r="206" spans="1:10" ht="26.25">
      <c r="A206" s="3"/>
      <c r="B206" s="3"/>
      <c r="C206" s="3"/>
      <c r="D206" s="3"/>
      <c r="E206" s="3"/>
      <c r="F206" s="4"/>
      <c r="G206" s="4"/>
      <c r="H206" s="3"/>
      <c r="I206" s="3"/>
      <c r="J206" s="3"/>
    </row>
    <row r="207" spans="1:10" ht="26.25">
      <c r="A207" s="3"/>
      <c r="B207" s="3"/>
      <c r="C207" s="3"/>
      <c r="D207" s="3"/>
      <c r="E207" s="3"/>
      <c r="F207" s="4"/>
      <c r="G207" s="4"/>
      <c r="H207" s="3"/>
      <c r="I207" s="3"/>
      <c r="J207" s="3"/>
    </row>
    <row r="208" spans="1:10" ht="26.25">
      <c r="A208" s="3"/>
      <c r="B208" s="3"/>
      <c r="C208" s="3"/>
      <c r="D208" s="3"/>
      <c r="E208" s="3"/>
      <c r="F208" s="4"/>
      <c r="G208" s="4"/>
      <c r="H208" s="3"/>
      <c r="I208" s="3"/>
      <c r="J208" s="3"/>
    </row>
    <row r="209" spans="1:10" ht="26.25">
      <c r="A209" s="3"/>
      <c r="B209" s="3"/>
      <c r="C209" s="3"/>
      <c r="D209" s="3"/>
      <c r="E209" s="3"/>
      <c r="F209" s="4"/>
      <c r="G209" s="4"/>
      <c r="H209" s="3"/>
      <c r="I209" s="3"/>
      <c r="J209" s="3"/>
    </row>
    <row r="210" spans="1:10" ht="26.25">
      <c r="A210" s="3"/>
      <c r="B210" s="3"/>
      <c r="C210" s="3"/>
      <c r="D210" s="3"/>
      <c r="E210" s="3"/>
      <c r="F210" s="4"/>
      <c r="G210" s="4"/>
      <c r="H210" s="3"/>
      <c r="I210" s="3"/>
      <c r="J210" s="3"/>
    </row>
    <row r="211" spans="1:10" ht="26.25">
      <c r="A211" s="3"/>
      <c r="B211" s="3"/>
      <c r="C211" s="3"/>
      <c r="D211" s="3"/>
      <c r="E211" s="3"/>
      <c r="F211" s="4"/>
      <c r="G211" s="4"/>
      <c r="H211" s="3"/>
      <c r="I211" s="3"/>
      <c r="J211" s="3"/>
    </row>
    <row r="212" spans="1:10" ht="26.25">
      <c r="A212" s="3"/>
      <c r="B212" s="3"/>
      <c r="C212" s="3"/>
      <c r="D212" s="3"/>
      <c r="E212" s="3"/>
      <c r="F212" s="4"/>
      <c r="G212" s="4"/>
      <c r="H212" s="3"/>
      <c r="I212" s="3"/>
      <c r="J212" s="3"/>
    </row>
    <row r="213" spans="1:10" ht="26.25">
      <c r="A213" s="3"/>
      <c r="B213" s="3"/>
      <c r="C213" s="3"/>
      <c r="D213" s="3"/>
      <c r="E213" s="3"/>
      <c r="F213" s="4"/>
      <c r="G213" s="4"/>
      <c r="H213" s="3"/>
      <c r="I213" s="3"/>
      <c r="J213" s="3"/>
    </row>
    <row r="214" spans="1:10" ht="26.25">
      <c r="A214" s="3"/>
      <c r="B214" s="3"/>
      <c r="C214" s="3"/>
      <c r="D214" s="3"/>
      <c r="E214" s="3"/>
      <c r="F214" s="4"/>
      <c r="G214" s="4"/>
      <c r="H214" s="3"/>
      <c r="I214" s="3"/>
      <c r="J214" s="3"/>
    </row>
    <row r="215" spans="1:10" ht="26.25">
      <c r="A215" s="3"/>
      <c r="B215" s="3"/>
      <c r="C215" s="3"/>
      <c r="D215" s="3"/>
      <c r="E215" s="3"/>
      <c r="F215" s="4"/>
      <c r="G215" s="4"/>
      <c r="H215" s="3"/>
      <c r="I215" s="3"/>
      <c r="J215" s="3"/>
    </row>
    <row r="216" spans="1:10" ht="26.25">
      <c r="A216" s="3"/>
      <c r="B216" s="3"/>
      <c r="C216" s="3"/>
      <c r="D216" s="3"/>
      <c r="E216" s="3"/>
      <c r="F216" s="4"/>
      <c r="G216" s="4"/>
      <c r="H216" s="3"/>
      <c r="I216" s="3"/>
      <c r="J216" s="3"/>
    </row>
    <row r="217" spans="1:10" ht="26.25">
      <c r="A217" s="3"/>
      <c r="B217" s="3"/>
      <c r="C217" s="3"/>
      <c r="D217" s="3"/>
      <c r="E217" s="3"/>
      <c r="F217" s="4"/>
      <c r="G217" s="4"/>
      <c r="H217" s="3"/>
      <c r="I217" s="3"/>
      <c r="J217" s="3"/>
    </row>
    <row r="218" spans="1:10" ht="26.25">
      <c r="A218" s="3"/>
      <c r="B218" s="3"/>
      <c r="C218" s="3"/>
      <c r="D218" s="3"/>
      <c r="E218" s="3"/>
      <c r="F218" s="4"/>
      <c r="G218" s="4"/>
      <c r="H218" s="3"/>
      <c r="I218" s="3"/>
      <c r="J218" s="3"/>
    </row>
  </sheetData>
  <sheetProtection selectLockedCells="1" selectUnlockedCells="1"/>
  <mergeCells count="12">
    <mergeCell ref="A3:B3"/>
    <mergeCell ref="A4:B4"/>
    <mergeCell ref="A6:H6"/>
    <mergeCell ref="A10:A11"/>
    <mergeCell ref="B10:B11"/>
    <mergeCell ref="C10:C11"/>
    <mergeCell ref="D10:D11"/>
    <mergeCell ref="E10:E11"/>
    <mergeCell ref="F10:G10"/>
    <mergeCell ref="H10:H11"/>
    <mergeCell ref="A90:B90"/>
    <mergeCell ref="E90:H90"/>
  </mergeCells>
  <printOptions/>
  <pageMargins left="0.25" right="0.25" top="0.75" bottom="0.75" header="0.5118055555555555" footer="0.5118055555555555"/>
  <pageSetup horizontalDpi="300" verticalDpi="300" orientation="portrait" paperSize="9" scale="35" r:id="rId1"/>
</worksheet>
</file>

<file path=xl/worksheets/sheet10.xml><?xml version="1.0" encoding="utf-8"?>
<worksheet xmlns="http://schemas.openxmlformats.org/spreadsheetml/2006/main" xmlns:r="http://schemas.openxmlformats.org/officeDocument/2006/relationships">
  <sheetPr>
    <pageSetUpPr fitToPage="1"/>
  </sheetPr>
  <dimension ref="D2:M20"/>
  <sheetViews>
    <sheetView zoomScalePageLayoutView="0" workbookViewId="0" topLeftCell="D1">
      <selection activeCell="J28" sqref="J28"/>
    </sheetView>
  </sheetViews>
  <sheetFormatPr defaultColWidth="9.140625" defaultRowHeight="12.75"/>
  <cols>
    <col min="1" max="2" width="9.140625" style="63" customWidth="1"/>
    <col min="3" max="3" width="13.7109375" style="63" customWidth="1"/>
    <col min="4" max="5" width="18.00390625" style="63" customWidth="1"/>
    <col min="6" max="6" width="17.421875" style="63" customWidth="1"/>
    <col min="7" max="7" width="17.57421875" style="63" customWidth="1"/>
    <col min="8" max="8" width="19.421875" style="63" customWidth="1"/>
    <col min="9" max="9" width="15.8515625" style="63" customWidth="1"/>
    <col min="10" max="10" width="19.28125" style="63" customWidth="1"/>
    <col min="11" max="11" width="16.421875" style="63" customWidth="1"/>
    <col min="12" max="13" width="15.421875" style="63" customWidth="1"/>
    <col min="14" max="14" width="18.421875" style="63" customWidth="1"/>
    <col min="15" max="16384" width="9.140625" style="63" customWidth="1"/>
  </cols>
  <sheetData>
    <row r="2" spans="4:11" ht="15.75">
      <c r="D2" s="88" t="s">
        <v>1</v>
      </c>
      <c r="E2" s="88"/>
      <c r="F2" s="209"/>
      <c r="G2" s="209"/>
      <c r="H2" s="210"/>
      <c r="I2" s="210"/>
      <c r="J2" s="210"/>
      <c r="K2" s="210"/>
    </row>
    <row r="3" spans="4:13" ht="15.75">
      <c r="D3" s="88" t="s">
        <v>680</v>
      </c>
      <c r="E3" s="88"/>
      <c r="F3" s="209"/>
      <c r="G3" s="209"/>
      <c r="H3" s="210"/>
      <c r="I3" s="210"/>
      <c r="J3" s="210"/>
      <c r="M3" s="121" t="s">
        <v>681</v>
      </c>
    </row>
    <row r="5" spans="7:8" ht="22.5" customHeight="1">
      <c r="G5" s="489" t="s">
        <v>682</v>
      </c>
      <c r="H5" s="489"/>
    </row>
    <row r="6" spans="7:8" ht="22.5">
      <c r="G6" s="211"/>
      <c r="H6" s="211"/>
    </row>
    <row r="7" spans="7:8" ht="22.5">
      <c r="G7" s="211"/>
      <c r="H7" s="211"/>
    </row>
    <row r="8" spans="4:12" ht="83.25" customHeight="1">
      <c r="D8" s="212" t="s">
        <v>683</v>
      </c>
      <c r="E8" s="212" t="s">
        <v>684</v>
      </c>
      <c r="F8" s="212" t="s">
        <v>685</v>
      </c>
      <c r="G8" s="212" t="s">
        <v>686</v>
      </c>
      <c r="H8" s="212" t="s">
        <v>687</v>
      </c>
      <c r="I8" s="212" t="s">
        <v>688</v>
      </c>
      <c r="J8" s="212" t="s">
        <v>689</v>
      </c>
      <c r="K8" s="212" t="s">
        <v>690</v>
      </c>
      <c r="L8" s="212" t="s">
        <v>691</v>
      </c>
    </row>
    <row r="9" spans="4:12" ht="15.75">
      <c r="D9" s="213">
        <v>1</v>
      </c>
      <c r="E9" s="278">
        <v>2</v>
      </c>
      <c r="F9" s="213">
        <v>3</v>
      </c>
      <c r="G9" s="213">
        <v>4</v>
      </c>
      <c r="H9" s="213">
        <v>5</v>
      </c>
      <c r="I9" s="213">
        <v>6</v>
      </c>
      <c r="J9" s="213">
        <v>7</v>
      </c>
      <c r="K9" s="213">
        <v>8</v>
      </c>
      <c r="L9" s="213" t="s">
        <v>692</v>
      </c>
    </row>
    <row r="10" spans="4:12" ht="15.75">
      <c r="D10" s="277">
        <v>2016</v>
      </c>
      <c r="E10" s="284">
        <v>67858114</v>
      </c>
      <c r="F10" s="308">
        <v>2017</v>
      </c>
      <c r="G10" s="213" t="s">
        <v>13</v>
      </c>
      <c r="H10" s="213"/>
      <c r="I10" s="213"/>
      <c r="J10" s="213"/>
      <c r="K10" s="213"/>
      <c r="L10" s="213"/>
    </row>
    <row r="11" spans="4:12" s="64" customFormat="1" ht="22.5">
      <c r="D11" s="216">
        <v>2015</v>
      </c>
      <c r="E11" s="249">
        <v>32366067</v>
      </c>
      <c r="F11" s="216">
        <v>2016</v>
      </c>
      <c r="G11" s="241" t="s">
        <v>13</v>
      </c>
      <c r="H11" s="238"/>
      <c r="I11" s="238"/>
      <c r="J11" s="216"/>
      <c r="K11" s="216"/>
      <c r="L11" s="216"/>
    </row>
    <row r="12" spans="4:12" s="64" customFormat="1" ht="22.5">
      <c r="D12" s="216">
        <v>2014</v>
      </c>
      <c r="E12" s="250">
        <v>4791164</v>
      </c>
      <c r="F12" s="216">
        <v>2015</v>
      </c>
      <c r="G12" s="216" t="s">
        <v>13</v>
      </c>
      <c r="H12" s="238"/>
      <c r="I12" s="238"/>
      <c r="J12" s="216"/>
      <c r="K12" s="216"/>
      <c r="L12" s="216"/>
    </row>
    <row r="13" spans="4:12" ht="22.5">
      <c r="D13" s="213">
        <v>2013</v>
      </c>
      <c r="E13" s="215"/>
      <c r="F13" s="213">
        <v>2014</v>
      </c>
      <c r="G13" s="216"/>
      <c r="H13" s="214"/>
      <c r="I13" s="214"/>
      <c r="J13" s="213"/>
      <c r="K13" s="213"/>
      <c r="L13" s="213"/>
    </row>
    <row r="14" spans="4:12" ht="22.5">
      <c r="D14" s="213">
        <v>2012</v>
      </c>
      <c r="E14" s="215"/>
      <c r="F14" s="213">
        <v>2013</v>
      </c>
      <c r="G14" s="216"/>
      <c r="H14" s="214"/>
      <c r="I14" s="214"/>
      <c r="J14" s="213"/>
      <c r="K14" s="213"/>
      <c r="L14" s="213"/>
    </row>
    <row r="15" spans="7:8" ht="22.5">
      <c r="G15" s="211"/>
      <c r="H15" s="211"/>
    </row>
    <row r="16" spans="4:10" ht="19.5" customHeight="1">
      <c r="D16" s="490" t="s">
        <v>843</v>
      </c>
      <c r="E16" s="490"/>
      <c r="F16" s="490"/>
      <c r="G16" s="490"/>
      <c r="H16" s="490"/>
      <c r="I16" s="490"/>
      <c r="J16" s="490"/>
    </row>
    <row r="17" spans="7:8" ht="19.5" customHeight="1">
      <c r="G17" s="211"/>
      <c r="H17" s="211"/>
    </row>
    <row r="18" spans="7:8" ht="22.5">
      <c r="G18" s="211"/>
      <c r="H18" s="211"/>
    </row>
    <row r="20" spans="4:11" ht="15.75">
      <c r="D20" s="217" t="s">
        <v>611</v>
      </c>
      <c r="E20" s="217"/>
      <c r="F20" s="218"/>
      <c r="G20" s="218"/>
      <c r="H20" s="151" t="s">
        <v>102</v>
      </c>
      <c r="J20" s="151"/>
      <c r="K20" s="151" t="s">
        <v>693</v>
      </c>
    </row>
  </sheetData>
  <sheetProtection selectLockedCells="1" selectUnlockedCells="1"/>
  <mergeCells count="2">
    <mergeCell ref="G5:H5"/>
    <mergeCell ref="D16:J16"/>
  </mergeCells>
  <printOptions/>
  <pageMargins left="0.7" right="0.7" top="0.75" bottom="0.75" header="0.5118055555555555" footer="0.5118055555555555"/>
  <pageSetup fitToHeight="0" fitToWidth="1" horizontalDpi="300" verticalDpi="300" orientation="landscape" scale="65" r:id="rId1"/>
</worksheet>
</file>

<file path=xl/worksheets/sheet11.xml><?xml version="1.0" encoding="utf-8"?>
<worksheet xmlns="http://schemas.openxmlformats.org/spreadsheetml/2006/main" xmlns:r="http://schemas.openxmlformats.org/officeDocument/2006/relationships">
  <sheetPr>
    <pageSetUpPr fitToPage="1"/>
  </sheetPr>
  <dimension ref="C1:L32"/>
  <sheetViews>
    <sheetView zoomScale="55" zoomScaleNormal="55" zoomScalePageLayoutView="0" workbookViewId="0" topLeftCell="A1">
      <selection activeCell="J21" sqref="J21"/>
    </sheetView>
  </sheetViews>
  <sheetFormatPr defaultColWidth="9.140625" defaultRowHeight="12.75"/>
  <cols>
    <col min="1" max="2" width="9.140625" style="379" customWidth="1"/>
    <col min="3" max="3" width="21.7109375" style="379" customWidth="1"/>
    <col min="4" max="4" width="28.140625" style="386" customWidth="1"/>
    <col min="5" max="5" width="55.421875" style="379" customWidth="1"/>
    <col min="6" max="6" width="54.28125" style="379" customWidth="1"/>
    <col min="7" max="7" width="46.28125" style="379" customWidth="1"/>
    <col min="8" max="8" width="45.00390625" style="379" customWidth="1"/>
    <col min="9" max="16384" width="9.140625" style="379" customWidth="1"/>
  </cols>
  <sheetData>
    <row r="1" spans="3:8" ht="26.25">
      <c r="C1" s="376" t="s">
        <v>441</v>
      </c>
      <c r="D1" s="377"/>
      <c r="E1" s="378"/>
      <c r="F1" s="378"/>
      <c r="G1" s="378"/>
      <c r="H1" s="378"/>
    </row>
    <row r="2" spans="3:8" ht="26.25">
      <c r="C2" s="376" t="s">
        <v>650</v>
      </c>
      <c r="D2" s="377"/>
      <c r="E2" s="378"/>
      <c r="F2" s="378"/>
      <c r="G2" s="378"/>
      <c r="H2" s="67" t="s">
        <v>694</v>
      </c>
    </row>
    <row r="3" spans="3:8" ht="26.25">
      <c r="C3" s="376"/>
      <c r="D3" s="377"/>
      <c r="E3" s="378"/>
      <c r="F3" s="378"/>
      <c r="G3" s="378"/>
      <c r="H3" s="67"/>
    </row>
    <row r="4" spans="3:8" ht="26.25">
      <c r="C4" s="376"/>
      <c r="D4" s="377"/>
      <c r="E4" s="378"/>
      <c r="F4" s="378"/>
      <c r="G4" s="378"/>
      <c r="H4" s="378"/>
    </row>
    <row r="5" spans="3:12" ht="23.25" customHeight="1">
      <c r="C5" s="492" t="s">
        <v>695</v>
      </c>
      <c r="D5" s="492"/>
      <c r="E5" s="492"/>
      <c r="F5" s="492"/>
      <c r="G5" s="492"/>
      <c r="H5" s="492"/>
      <c r="I5" s="376"/>
      <c r="J5" s="376"/>
      <c r="K5" s="376"/>
      <c r="L5" s="376"/>
    </row>
    <row r="6" spans="3:12" ht="23.25" customHeight="1">
      <c r="C6" s="380"/>
      <c r="D6" s="380"/>
      <c r="E6" s="380"/>
      <c r="F6" s="380"/>
      <c r="G6" s="380"/>
      <c r="H6" s="380"/>
      <c r="I6" s="376"/>
      <c r="J6" s="376"/>
      <c r="K6" s="376"/>
      <c r="L6" s="376"/>
    </row>
    <row r="7" spans="3:12" ht="26.25">
      <c r="C7" s="376"/>
      <c r="D7" s="377"/>
      <c r="E7" s="376"/>
      <c r="F7" s="376"/>
      <c r="G7" s="376"/>
      <c r="H7" s="376"/>
      <c r="I7" s="376"/>
      <c r="J7" s="376"/>
      <c r="K7" s="376"/>
      <c r="L7" s="376"/>
    </row>
    <row r="8" spans="3:12" ht="76.5" customHeight="1">
      <c r="C8" s="10" t="s">
        <v>696</v>
      </c>
      <c r="D8" s="381" t="s">
        <v>107</v>
      </c>
      <c r="E8" s="10" t="s">
        <v>697</v>
      </c>
      <c r="F8" s="10" t="s">
        <v>698</v>
      </c>
      <c r="G8" s="10" t="s">
        <v>699</v>
      </c>
      <c r="H8" s="10" t="s">
        <v>700</v>
      </c>
      <c r="I8" s="62"/>
      <c r="J8" s="62"/>
      <c r="K8" s="62"/>
      <c r="L8" s="62"/>
    </row>
    <row r="9" spans="3:12" ht="33" customHeight="1">
      <c r="C9" s="10">
        <v>1</v>
      </c>
      <c r="D9" s="381">
        <v>2</v>
      </c>
      <c r="E9" s="10">
        <v>3</v>
      </c>
      <c r="F9" s="10">
        <v>4</v>
      </c>
      <c r="G9" s="10">
        <v>5</v>
      </c>
      <c r="H9" s="10">
        <v>6</v>
      </c>
      <c r="I9" s="62"/>
      <c r="J9" s="62"/>
      <c r="K9" s="62"/>
      <c r="L9" s="62"/>
    </row>
    <row r="10" spans="3:8" ht="115.5" customHeight="1">
      <c r="C10" s="493" t="s">
        <v>824</v>
      </c>
      <c r="D10" s="219" t="s">
        <v>292</v>
      </c>
      <c r="E10" s="220" t="s">
        <v>701</v>
      </c>
      <c r="F10" s="28" t="s">
        <v>702</v>
      </c>
      <c r="G10" s="31">
        <v>952182</v>
      </c>
      <c r="H10" s="31">
        <v>952182</v>
      </c>
    </row>
    <row r="11" spans="3:8" ht="80.25" customHeight="1">
      <c r="C11" s="493"/>
      <c r="D11" s="219" t="s">
        <v>292</v>
      </c>
      <c r="E11" s="220" t="s">
        <v>703</v>
      </c>
      <c r="F11" s="28" t="s">
        <v>704</v>
      </c>
      <c r="G11" s="31">
        <v>2622029</v>
      </c>
      <c r="H11" s="31">
        <v>2622029</v>
      </c>
    </row>
    <row r="12" spans="3:8" ht="39.75" customHeight="1">
      <c r="C12" s="493"/>
      <c r="D12" s="219" t="s">
        <v>292</v>
      </c>
      <c r="E12" s="220" t="s">
        <v>705</v>
      </c>
      <c r="F12" s="220" t="s">
        <v>13</v>
      </c>
      <c r="G12" s="31">
        <v>37007</v>
      </c>
      <c r="H12" s="31">
        <v>37007</v>
      </c>
    </row>
    <row r="13" spans="3:8" ht="51" customHeight="1">
      <c r="C13" s="493"/>
      <c r="D13" s="54" t="s">
        <v>706</v>
      </c>
      <c r="E13" s="220" t="s">
        <v>13</v>
      </c>
      <c r="F13" s="220" t="s">
        <v>13</v>
      </c>
      <c r="G13" s="31">
        <f>SUM(G10:G12)</f>
        <v>3611218</v>
      </c>
      <c r="H13" s="31">
        <f>SUM(H10:H12)</f>
        <v>3611218</v>
      </c>
    </row>
    <row r="14" spans="3:8" ht="127.5" customHeight="1">
      <c r="C14" s="491" t="s">
        <v>811</v>
      </c>
      <c r="D14" s="219" t="s">
        <v>292</v>
      </c>
      <c r="E14" s="220" t="s">
        <v>701</v>
      </c>
      <c r="F14" s="28" t="s">
        <v>702</v>
      </c>
      <c r="G14" s="19">
        <v>1168148</v>
      </c>
      <c r="H14" s="19">
        <v>1168148</v>
      </c>
    </row>
    <row r="15" spans="3:8" ht="86.25" customHeight="1">
      <c r="C15" s="491"/>
      <c r="D15" s="219" t="s">
        <v>292</v>
      </c>
      <c r="E15" s="220" t="s">
        <v>703</v>
      </c>
      <c r="F15" s="28" t="s">
        <v>704</v>
      </c>
      <c r="G15" s="19">
        <v>2192435</v>
      </c>
      <c r="H15" s="19">
        <v>2192435</v>
      </c>
    </row>
    <row r="16" spans="3:8" ht="38.25" customHeight="1">
      <c r="C16" s="491"/>
      <c r="D16" s="219" t="s">
        <v>292</v>
      </c>
      <c r="E16" s="220" t="s">
        <v>705</v>
      </c>
      <c r="F16" s="220" t="s">
        <v>13</v>
      </c>
      <c r="G16" s="19">
        <v>43234</v>
      </c>
      <c r="H16" s="19">
        <v>43234</v>
      </c>
    </row>
    <row r="17" spans="3:8" ht="53.25" customHeight="1">
      <c r="C17" s="491"/>
      <c r="D17" s="54" t="s">
        <v>706</v>
      </c>
      <c r="E17" s="220" t="s">
        <v>13</v>
      </c>
      <c r="F17" s="220" t="s">
        <v>13</v>
      </c>
      <c r="G17" s="19">
        <f>SUM(G14:G16)</f>
        <v>3403817</v>
      </c>
      <c r="H17" s="19">
        <f>SUM(H14:H16)</f>
        <v>3403817</v>
      </c>
    </row>
    <row r="18" spans="3:8" ht="116.25" customHeight="1">
      <c r="C18" s="491" t="s">
        <v>825</v>
      </c>
      <c r="D18" s="219" t="s">
        <v>292</v>
      </c>
      <c r="E18" s="311" t="s">
        <v>701</v>
      </c>
      <c r="F18" s="22" t="s">
        <v>702</v>
      </c>
      <c r="G18" s="23">
        <v>937569</v>
      </c>
      <c r="H18" s="393">
        <v>952.044</v>
      </c>
    </row>
    <row r="19" spans="3:8" ht="80.25" customHeight="1">
      <c r="C19" s="491"/>
      <c r="D19" s="219" t="s">
        <v>292</v>
      </c>
      <c r="E19" s="311" t="s">
        <v>703</v>
      </c>
      <c r="F19" s="22" t="s">
        <v>704</v>
      </c>
      <c r="G19" s="23">
        <v>6183317</v>
      </c>
      <c r="H19" s="23" t="s">
        <v>875</v>
      </c>
    </row>
    <row r="20" spans="3:8" ht="53.25" customHeight="1">
      <c r="C20" s="491"/>
      <c r="D20" s="219" t="s">
        <v>292</v>
      </c>
      <c r="E20" s="311" t="s">
        <v>705</v>
      </c>
      <c r="F20" s="311" t="s">
        <v>13</v>
      </c>
      <c r="G20" s="23">
        <v>93990</v>
      </c>
      <c r="H20" s="23">
        <v>93990</v>
      </c>
    </row>
    <row r="21" spans="3:8" ht="54.75" customHeight="1">
      <c r="C21" s="491"/>
      <c r="D21" s="54" t="s">
        <v>706</v>
      </c>
      <c r="E21" s="311" t="s">
        <v>13</v>
      </c>
      <c r="F21" s="311" t="s">
        <v>13</v>
      </c>
      <c r="G21" s="23">
        <v>7214876</v>
      </c>
      <c r="H21" s="23" t="s">
        <v>876</v>
      </c>
    </row>
    <row r="22" spans="3:8" ht="66" customHeight="1">
      <c r="C22" s="491" t="s">
        <v>826</v>
      </c>
      <c r="D22" s="219" t="s">
        <v>292</v>
      </c>
      <c r="E22" s="220"/>
      <c r="F22" s="28"/>
      <c r="G22" s="31"/>
      <c r="H22" s="31"/>
    </row>
    <row r="23" spans="3:8" ht="45.75" customHeight="1">
      <c r="C23" s="491"/>
      <c r="D23" s="219" t="s">
        <v>292</v>
      </c>
      <c r="E23" s="220"/>
      <c r="F23" s="28"/>
      <c r="G23" s="31"/>
      <c r="H23" s="31"/>
    </row>
    <row r="24" spans="3:8" ht="39.75" customHeight="1">
      <c r="C24" s="491"/>
      <c r="D24" s="219" t="s">
        <v>292</v>
      </c>
      <c r="E24" s="220"/>
      <c r="F24" s="220"/>
      <c r="G24" s="31"/>
      <c r="H24" s="31"/>
    </row>
    <row r="25" spans="3:8" ht="53.25" customHeight="1">
      <c r="C25" s="491"/>
      <c r="D25" s="54" t="s">
        <v>706</v>
      </c>
      <c r="E25" s="220"/>
      <c r="F25" s="220"/>
      <c r="G25" s="31"/>
      <c r="H25" s="31"/>
    </row>
    <row r="26" spans="3:8" ht="72" customHeight="1">
      <c r="C26" s="491" t="s">
        <v>827</v>
      </c>
      <c r="D26" s="219" t="s">
        <v>292</v>
      </c>
      <c r="E26" s="220"/>
      <c r="F26" s="28"/>
      <c r="G26" s="31"/>
      <c r="H26" s="31"/>
    </row>
    <row r="27" spans="3:8" ht="50.25" customHeight="1">
      <c r="C27" s="491"/>
      <c r="D27" s="219" t="s">
        <v>292</v>
      </c>
      <c r="E27" s="220"/>
      <c r="F27" s="28"/>
      <c r="G27" s="31"/>
      <c r="H27" s="31"/>
    </row>
    <row r="28" spans="3:8" ht="39.75" customHeight="1">
      <c r="C28" s="491"/>
      <c r="D28" s="219" t="s">
        <v>292</v>
      </c>
      <c r="E28" s="220"/>
      <c r="F28" s="220"/>
      <c r="G28" s="31"/>
      <c r="H28" s="31"/>
    </row>
    <row r="29" spans="3:8" ht="59.25" customHeight="1">
      <c r="C29" s="491"/>
      <c r="D29" s="54" t="s">
        <v>706</v>
      </c>
      <c r="E29" s="220"/>
      <c r="F29" s="220"/>
      <c r="G29" s="31"/>
      <c r="H29" s="31"/>
    </row>
    <row r="30" spans="3:8" ht="30" customHeight="1">
      <c r="C30" s="382"/>
      <c r="D30" s="383"/>
      <c r="E30" s="384"/>
      <c r="F30" s="384"/>
      <c r="G30" s="385"/>
      <c r="H30" s="384"/>
    </row>
    <row r="32" spans="3:11" ht="27.75" customHeight="1">
      <c r="C32" s="65" t="s">
        <v>647</v>
      </c>
      <c r="D32" s="65"/>
      <c r="E32" s="65"/>
      <c r="F32" s="77" t="s">
        <v>494</v>
      </c>
      <c r="G32" s="387" t="s">
        <v>874</v>
      </c>
      <c r="H32" s="387"/>
      <c r="I32" s="387"/>
      <c r="J32" s="387"/>
      <c r="K32" s="387"/>
    </row>
  </sheetData>
  <sheetProtection selectLockedCells="1" selectUnlockedCells="1"/>
  <mergeCells count="6">
    <mergeCell ref="C22:C25"/>
    <mergeCell ref="C26:C29"/>
    <mergeCell ref="C5:H5"/>
    <mergeCell ref="C10:C13"/>
    <mergeCell ref="C14:C17"/>
    <mergeCell ref="C18:C21"/>
  </mergeCells>
  <printOptions/>
  <pageMargins left="0.2362204724409449" right="0.2362204724409449" top="0.7480314960629921" bottom="0.7480314960629921" header="0.31496062992125984" footer="0.31496062992125984"/>
  <pageSetup fitToHeight="1" fitToWidth="1" horizontalDpi="300" verticalDpi="300" orientation="portrait" scale="36" r:id="rId1"/>
</worksheet>
</file>

<file path=xl/worksheets/sheet12.xml><?xml version="1.0" encoding="utf-8"?>
<worksheet xmlns="http://schemas.openxmlformats.org/spreadsheetml/2006/main" xmlns:r="http://schemas.openxmlformats.org/officeDocument/2006/relationships">
  <sheetPr>
    <pageSetUpPr fitToPage="1"/>
  </sheetPr>
  <dimension ref="A1:N39"/>
  <sheetViews>
    <sheetView zoomScale="40" zoomScaleNormal="40" zoomScalePageLayoutView="0" workbookViewId="0" topLeftCell="B1">
      <selection activeCell="H1" sqref="H1"/>
    </sheetView>
  </sheetViews>
  <sheetFormatPr defaultColWidth="9.140625" defaultRowHeight="12.75"/>
  <cols>
    <col min="1" max="1" width="13.28125" style="63" customWidth="1"/>
    <col min="2" max="2" width="78.28125" style="63" customWidth="1"/>
    <col min="3" max="3" width="30.8515625" style="63" customWidth="1"/>
    <col min="4" max="4" width="22.140625" style="63" customWidth="1"/>
    <col min="5" max="5" width="20.28125" style="63" customWidth="1"/>
    <col min="6" max="6" width="20.57421875" style="63" customWidth="1"/>
    <col min="7" max="7" width="23.57421875" style="63" customWidth="1"/>
    <col min="8" max="8" width="20.140625" style="63" customWidth="1"/>
    <col min="9" max="9" width="21.421875" style="63" customWidth="1"/>
    <col min="10" max="10" width="22.28125" style="63" customWidth="1"/>
    <col min="11" max="11" width="19.28125" style="63" customWidth="1"/>
    <col min="12" max="12" width="23.28125" style="63" customWidth="1"/>
    <col min="13" max="16384" width="9.140625" style="63" customWidth="1"/>
  </cols>
  <sheetData>
    <row r="1" spans="1:8" s="222" customFormat="1" ht="46.5" customHeight="1">
      <c r="A1" s="500" t="s">
        <v>1</v>
      </c>
      <c r="B1" s="500"/>
      <c r="C1" s="500"/>
      <c r="D1" s="221"/>
      <c r="E1" s="221"/>
      <c r="F1" s="221"/>
      <c r="H1" s="223" t="s">
        <v>707</v>
      </c>
    </row>
    <row r="2" spans="1:6" s="222" customFormat="1" ht="22.5" customHeight="1">
      <c r="A2" s="500" t="s">
        <v>104</v>
      </c>
      <c r="B2" s="500"/>
      <c r="C2" s="500"/>
      <c r="D2" s="224"/>
      <c r="E2" s="224"/>
      <c r="F2" s="225"/>
    </row>
    <row r="3" spans="4:6" s="222" customFormat="1" ht="23.25">
      <c r="D3" s="224"/>
      <c r="E3" s="224"/>
      <c r="F3" s="225"/>
    </row>
    <row r="4" spans="1:8" s="222" customFormat="1" ht="23.25" customHeight="1">
      <c r="A4" s="501" t="s">
        <v>708</v>
      </c>
      <c r="B4" s="501"/>
      <c r="C4" s="501"/>
      <c r="D4" s="501"/>
      <c r="E4" s="501"/>
      <c r="F4" s="501"/>
      <c r="G4" s="501"/>
      <c r="H4" s="501"/>
    </row>
    <row r="5" spans="1:8" s="222" customFormat="1" ht="23.25">
      <c r="A5" s="226"/>
      <c r="B5" s="226"/>
      <c r="C5" s="226"/>
      <c r="D5" s="226"/>
      <c r="E5" s="226"/>
      <c r="F5" s="226"/>
      <c r="G5" s="226"/>
      <c r="H5" s="226"/>
    </row>
    <row r="6" spans="1:7" s="222" customFormat="1" ht="23.25" customHeight="1">
      <c r="A6" s="226"/>
      <c r="B6" s="226"/>
      <c r="C6" s="226"/>
      <c r="D6" s="226"/>
      <c r="E6" s="226"/>
      <c r="F6" s="469" t="s">
        <v>3</v>
      </c>
      <c r="G6" s="469"/>
    </row>
    <row r="7" spans="1:8" s="222" customFormat="1" ht="135">
      <c r="A7" s="353" t="s">
        <v>643</v>
      </c>
      <c r="B7" s="353" t="s">
        <v>709</v>
      </c>
      <c r="C7" s="353" t="s">
        <v>710</v>
      </c>
      <c r="D7" s="353" t="s">
        <v>711</v>
      </c>
      <c r="E7" s="353" t="s">
        <v>712</v>
      </c>
      <c r="F7" s="353" t="s">
        <v>713</v>
      </c>
      <c r="G7" s="353" t="s">
        <v>714</v>
      </c>
      <c r="H7" s="226"/>
    </row>
    <row r="8" spans="1:8" s="222" customFormat="1" ht="46.5" customHeight="1">
      <c r="A8" s="354">
        <v>1</v>
      </c>
      <c r="B8" s="355" t="s">
        <v>717</v>
      </c>
      <c r="C8" s="354" t="s">
        <v>716</v>
      </c>
      <c r="D8" s="356">
        <v>2017</v>
      </c>
      <c r="E8" s="356">
        <v>2017</v>
      </c>
      <c r="F8" s="357">
        <v>1400</v>
      </c>
      <c r="G8" s="354">
        <v>1400</v>
      </c>
      <c r="H8" s="226"/>
    </row>
    <row r="9" spans="1:8" s="222" customFormat="1" ht="48.75" customHeight="1">
      <c r="A9" s="354">
        <v>2</v>
      </c>
      <c r="B9" s="355" t="s">
        <v>715</v>
      </c>
      <c r="C9" s="354" t="s">
        <v>716</v>
      </c>
      <c r="D9" s="356">
        <v>2017</v>
      </c>
      <c r="E9" s="356">
        <v>2017</v>
      </c>
      <c r="F9" s="354">
        <v>2500</v>
      </c>
      <c r="G9" s="354">
        <v>2500</v>
      </c>
      <c r="H9" s="226"/>
    </row>
    <row r="10" spans="1:8" s="222" customFormat="1" ht="45" customHeight="1">
      <c r="A10" s="354">
        <v>3</v>
      </c>
      <c r="B10" s="358" t="s">
        <v>839</v>
      </c>
      <c r="C10" s="359" t="s">
        <v>716</v>
      </c>
      <c r="D10" s="356">
        <v>2017</v>
      </c>
      <c r="E10" s="356">
        <v>2017</v>
      </c>
      <c r="F10" s="354">
        <v>1000</v>
      </c>
      <c r="G10" s="354">
        <v>1000</v>
      </c>
      <c r="H10" s="226"/>
    </row>
    <row r="11" spans="1:8" s="222" customFormat="1" ht="65.25" customHeight="1">
      <c r="A11" s="360">
        <v>4</v>
      </c>
      <c r="B11" s="361" t="s">
        <v>804</v>
      </c>
      <c r="C11" s="362" t="s">
        <v>716</v>
      </c>
      <c r="D11" s="363">
        <v>2017</v>
      </c>
      <c r="E11" s="356">
        <v>2017</v>
      </c>
      <c r="F11" s="354">
        <v>1300</v>
      </c>
      <c r="G11" s="354">
        <v>1300</v>
      </c>
      <c r="H11" s="226"/>
    </row>
    <row r="12" spans="1:8" s="222" customFormat="1" ht="43.5" customHeight="1">
      <c r="A12" s="360">
        <v>5</v>
      </c>
      <c r="B12" s="364" t="s">
        <v>858</v>
      </c>
      <c r="C12" s="362" t="s">
        <v>716</v>
      </c>
      <c r="D12" s="363">
        <v>2017</v>
      </c>
      <c r="E12" s="356">
        <v>2017</v>
      </c>
      <c r="F12" s="354">
        <v>1400</v>
      </c>
      <c r="G12" s="354">
        <v>1400</v>
      </c>
      <c r="H12" s="226"/>
    </row>
    <row r="13" spans="1:8" s="222" customFormat="1" ht="70.5" customHeight="1">
      <c r="A13" s="360">
        <v>6</v>
      </c>
      <c r="B13" s="364" t="s">
        <v>857</v>
      </c>
      <c r="C13" s="362" t="s">
        <v>716</v>
      </c>
      <c r="D13" s="363">
        <v>2017</v>
      </c>
      <c r="E13" s="356">
        <v>2017</v>
      </c>
      <c r="F13" s="354">
        <v>2800</v>
      </c>
      <c r="G13" s="354">
        <v>2800</v>
      </c>
      <c r="H13" s="226"/>
    </row>
    <row r="14" spans="1:8" s="222" customFormat="1" ht="82.5" customHeight="1">
      <c r="A14" s="354">
        <v>7</v>
      </c>
      <c r="B14" s="365" t="s">
        <v>840</v>
      </c>
      <c r="C14" s="366" t="s">
        <v>716</v>
      </c>
      <c r="D14" s="356">
        <v>2017</v>
      </c>
      <c r="E14" s="356">
        <v>2017</v>
      </c>
      <c r="F14" s="354">
        <v>200</v>
      </c>
      <c r="G14" s="354">
        <v>200</v>
      </c>
      <c r="H14" s="226"/>
    </row>
    <row r="15" spans="1:8" s="222" customFormat="1" ht="76.5" customHeight="1">
      <c r="A15" s="354">
        <v>8</v>
      </c>
      <c r="B15" s="355" t="s">
        <v>841</v>
      </c>
      <c r="C15" s="354" t="s">
        <v>716</v>
      </c>
      <c r="D15" s="356">
        <v>2017</v>
      </c>
      <c r="E15" s="356">
        <v>2017</v>
      </c>
      <c r="F15" s="354">
        <v>1200</v>
      </c>
      <c r="G15" s="354">
        <v>1200</v>
      </c>
      <c r="H15" s="226"/>
    </row>
    <row r="16" spans="1:8" s="222" customFormat="1" ht="56.25" customHeight="1">
      <c r="A16" s="354">
        <v>9</v>
      </c>
      <c r="B16" s="355" t="s">
        <v>856</v>
      </c>
      <c r="C16" s="354" t="s">
        <v>716</v>
      </c>
      <c r="D16" s="356">
        <v>2017</v>
      </c>
      <c r="E16" s="356">
        <v>2017</v>
      </c>
      <c r="F16" s="354">
        <v>490</v>
      </c>
      <c r="G16" s="354">
        <v>490</v>
      </c>
      <c r="H16" s="226"/>
    </row>
    <row r="17" spans="1:7" s="222" customFormat="1" ht="23.25" customHeight="1">
      <c r="A17" s="494" t="s">
        <v>718</v>
      </c>
      <c r="B17" s="495"/>
      <c r="C17" s="367"/>
      <c r="D17" s="367"/>
      <c r="E17" s="367"/>
      <c r="F17" s="354">
        <f>SUM(F8:F16)</f>
        <v>12290</v>
      </c>
      <c r="G17" s="354">
        <f>SUM(G8:G16)</f>
        <v>12290</v>
      </c>
    </row>
    <row r="18" spans="1:7" s="222" customFormat="1" ht="23.25">
      <c r="A18" s="227"/>
      <c r="B18" s="227"/>
      <c r="C18" s="227"/>
      <c r="D18" s="227"/>
      <c r="E18" s="227"/>
      <c r="F18" s="227"/>
      <c r="G18" s="227"/>
    </row>
    <row r="19" spans="1:7" s="222" customFormat="1" ht="43.5" customHeight="1">
      <c r="A19" s="497" t="s">
        <v>719</v>
      </c>
      <c r="B19" s="497"/>
      <c r="C19" s="497"/>
      <c r="D19" s="497"/>
      <c r="E19" s="497"/>
      <c r="F19" s="497"/>
      <c r="G19" s="497"/>
    </row>
    <row r="20" spans="1:12" s="222" customFormat="1" ht="23.25" customHeight="1">
      <c r="A20" s="227"/>
      <c r="B20" s="227"/>
      <c r="C20" s="227"/>
      <c r="D20" s="227"/>
      <c r="E20" s="227"/>
      <c r="F20" s="227"/>
      <c r="G20" s="227"/>
      <c r="J20" s="502" t="s">
        <v>3</v>
      </c>
      <c r="K20" s="502"/>
      <c r="L20" s="502"/>
    </row>
    <row r="21" spans="1:14" s="111" customFormat="1" ht="33.75" customHeight="1">
      <c r="A21" s="498" t="s">
        <v>643</v>
      </c>
      <c r="B21" s="498" t="s">
        <v>709</v>
      </c>
      <c r="C21" s="499" t="s">
        <v>720</v>
      </c>
      <c r="D21" s="499"/>
      <c r="E21" s="499" t="s">
        <v>833</v>
      </c>
      <c r="F21" s="499"/>
      <c r="G21" s="499" t="s">
        <v>834</v>
      </c>
      <c r="H21" s="499"/>
      <c r="I21" s="499" t="s">
        <v>835</v>
      </c>
      <c r="J21" s="499"/>
      <c r="K21" s="499" t="s">
        <v>836</v>
      </c>
      <c r="L21" s="499"/>
      <c r="M21" s="368"/>
      <c r="N21" s="368"/>
    </row>
    <row r="22" spans="1:14" s="111" customFormat="1" ht="32.25" customHeight="1">
      <c r="A22" s="498"/>
      <c r="B22" s="498"/>
      <c r="C22" s="214" t="s">
        <v>7</v>
      </c>
      <c r="D22" s="214" t="s">
        <v>8</v>
      </c>
      <c r="E22" s="214" t="s">
        <v>7</v>
      </c>
      <c r="F22" s="214" t="s">
        <v>8</v>
      </c>
      <c r="G22" s="214" t="s">
        <v>7</v>
      </c>
      <c r="H22" s="214" t="s">
        <v>8</v>
      </c>
      <c r="I22" s="214" t="s">
        <v>7</v>
      </c>
      <c r="J22" s="214" t="s">
        <v>8</v>
      </c>
      <c r="K22" s="214" t="s">
        <v>7</v>
      </c>
      <c r="L22" s="214" t="s">
        <v>8</v>
      </c>
      <c r="M22" s="368"/>
      <c r="N22" s="368"/>
    </row>
    <row r="23" spans="1:12" s="222" customFormat="1" ht="51" customHeight="1">
      <c r="A23" s="354">
        <v>1</v>
      </c>
      <c r="B23" s="355" t="s">
        <v>717</v>
      </c>
      <c r="C23" s="354">
        <v>1400</v>
      </c>
      <c r="D23" s="238" t="s">
        <v>13</v>
      </c>
      <c r="E23" s="238" t="s">
        <v>13</v>
      </c>
      <c r="F23" s="238" t="s">
        <v>13</v>
      </c>
      <c r="G23" s="238" t="s">
        <v>13</v>
      </c>
      <c r="H23" s="238" t="s">
        <v>13</v>
      </c>
      <c r="I23" s="354"/>
      <c r="J23" s="354"/>
      <c r="K23" s="354"/>
      <c r="L23" s="354"/>
    </row>
    <row r="24" spans="1:12" s="222" customFormat="1" ht="59.25" customHeight="1">
      <c r="A24" s="354">
        <v>2</v>
      </c>
      <c r="B24" s="355" t="s">
        <v>715</v>
      </c>
      <c r="C24" s="354">
        <v>2500</v>
      </c>
      <c r="D24" s="238" t="s">
        <v>13</v>
      </c>
      <c r="E24" s="238" t="s">
        <v>13</v>
      </c>
      <c r="F24" s="238" t="s">
        <v>13</v>
      </c>
      <c r="G24" s="354">
        <v>1000000</v>
      </c>
      <c r="H24" s="354">
        <v>1671495</v>
      </c>
      <c r="I24" s="354"/>
      <c r="J24" s="354"/>
      <c r="K24" s="354"/>
      <c r="L24" s="354"/>
    </row>
    <row r="25" spans="1:12" s="222" customFormat="1" ht="59.25" customHeight="1">
      <c r="A25" s="354">
        <v>3</v>
      </c>
      <c r="B25" s="355" t="s">
        <v>839</v>
      </c>
      <c r="C25" s="354">
        <v>1000</v>
      </c>
      <c r="D25" s="238" t="s">
        <v>13</v>
      </c>
      <c r="E25" s="238" t="s">
        <v>13</v>
      </c>
      <c r="F25" s="238" t="s">
        <v>13</v>
      </c>
      <c r="G25" s="238" t="s">
        <v>13</v>
      </c>
      <c r="H25" s="238" t="s">
        <v>13</v>
      </c>
      <c r="I25" s="354"/>
      <c r="J25" s="354"/>
      <c r="K25" s="354"/>
      <c r="L25" s="354"/>
    </row>
    <row r="26" spans="1:12" s="222" customFormat="1" ht="63" customHeight="1">
      <c r="A26" s="354">
        <v>4</v>
      </c>
      <c r="B26" s="355" t="s">
        <v>804</v>
      </c>
      <c r="C26" s="354">
        <v>1300</v>
      </c>
      <c r="D26" s="238" t="s">
        <v>13</v>
      </c>
      <c r="E26" s="238" t="s">
        <v>13</v>
      </c>
      <c r="F26" s="238" t="s">
        <v>13</v>
      </c>
      <c r="G26" s="354" t="s">
        <v>13</v>
      </c>
      <c r="H26" s="238" t="s">
        <v>13</v>
      </c>
      <c r="I26" s="238"/>
      <c r="J26" s="354"/>
      <c r="K26" s="354"/>
      <c r="L26" s="354"/>
    </row>
    <row r="27" spans="1:12" s="222" customFormat="1" ht="63" customHeight="1">
      <c r="A27" s="354">
        <v>5</v>
      </c>
      <c r="B27" s="355" t="s">
        <v>858</v>
      </c>
      <c r="C27" s="354">
        <v>1400</v>
      </c>
      <c r="D27" s="238" t="s">
        <v>13</v>
      </c>
      <c r="E27" s="238" t="s">
        <v>13</v>
      </c>
      <c r="F27" s="238" t="s">
        <v>13</v>
      </c>
      <c r="G27" s="238" t="s">
        <v>13</v>
      </c>
      <c r="H27" s="238" t="s">
        <v>13</v>
      </c>
      <c r="I27" s="238"/>
      <c r="J27" s="354"/>
      <c r="K27" s="354"/>
      <c r="L27" s="238"/>
    </row>
    <row r="28" spans="1:12" s="222" customFormat="1" ht="69" customHeight="1">
      <c r="A28" s="354">
        <v>6</v>
      </c>
      <c r="B28" s="355" t="s">
        <v>857</v>
      </c>
      <c r="C28" s="354">
        <v>2800</v>
      </c>
      <c r="D28" s="238" t="s">
        <v>13</v>
      </c>
      <c r="E28" s="238" t="s">
        <v>13</v>
      </c>
      <c r="F28" s="238" t="s">
        <v>13</v>
      </c>
      <c r="G28" s="238" t="s">
        <v>13</v>
      </c>
      <c r="H28" s="238" t="s">
        <v>13</v>
      </c>
      <c r="I28" s="354"/>
      <c r="J28" s="354"/>
      <c r="K28" s="354"/>
      <c r="L28" s="354"/>
    </row>
    <row r="29" spans="1:12" s="222" customFormat="1" ht="59.25" customHeight="1">
      <c r="A29" s="354">
        <v>7</v>
      </c>
      <c r="B29" s="355" t="s">
        <v>840</v>
      </c>
      <c r="C29" s="354">
        <v>200</v>
      </c>
      <c r="D29" s="238" t="s">
        <v>13</v>
      </c>
      <c r="E29" s="238" t="s">
        <v>13</v>
      </c>
      <c r="F29" s="238" t="s">
        <v>13</v>
      </c>
      <c r="G29" s="238" t="s">
        <v>13</v>
      </c>
      <c r="H29" s="238" t="s">
        <v>13</v>
      </c>
      <c r="I29" s="238"/>
      <c r="J29" s="214"/>
      <c r="K29" s="354"/>
      <c r="L29" s="354"/>
    </row>
    <row r="30" spans="1:12" s="222" customFormat="1" ht="59.25" customHeight="1">
      <c r="A30" s="354">
        <v>8</v>
      </c>
      <c r="B30" s="355" t="s">
        <v>841</v>
      </c>
      <c r="C30" s="354">
        <v>1200</v>
      </c>
      <c r="D30" s="238" t="s">
        <v>13</v>
      </c>
      <c r="E30" s="238" t="s">
        <v>13</v>
      </c>
      <c r="F30" s="238" t="s">
        <v>13</v>
      </c>
      <c r="G30" s="238" t="s">
        <v>13</v>
      </c>
      <c r="H30" s="238" t="s">
        <v>13</v>
      </c>
      <c r="I30" s="238"/>
      <c r="J30" s="214"/>
      <c r="K30" s="354"/>
      <c r="L30" s="354"/>
    </row>
    <row r="31" spans="1:12" s="222" customFormat="1" ht="59.25" customHeight="1">
      <c r="A31" s="354">
        <v>9</v>
      </c>
      <c r="B31" s="355" t="s">
        <v>856</v>
      </c>
      <c r="C31" s="354">
        <v>490</v>
      </c>
      <c r="D31" s="238" t="s">
        <v>13</v>
      </c>
      <c r="E31" s="238" t="s">
        <v>13</v>
      </c>
      <c r="F31" s="238" t="s">
        <v>13</v>
      </c>
      <c r="G31" s="238" t="s">
        <v>13</v>
      </c>
      <c r="H31" s="238" t="s">
        <v>13</v>
      </c>
      <c r="I31" s="238"/>
      <c r="J31" s="214"/>
      <c r="K31" s="354"/>
      <c r="L31" s="354"/>
    </row>
    <row r="32" spans="1:12" s="222" customFormat="1" ht="23.25" customHeight="1">
      <c r="A32" s="494" t="s">
        <v>718</v>
      </c>
      <c r="B32" s="495"/>
      <c r="C32" s="369">
        <f>SUM(C23:C31)</f>
        <v>12290</v>
      </c>
      <c r="D32" s="369" t="s">
        <v>13</v>
      </c>
      <c r="E32" s="369" t="s">
        <v>13</v>
      </c>
      <c r="F32" s="369" t="s">
        <v>13</v>
      </c>
      <c r="G32" s="369">
        <f>SUM(G23:G31)</f>
        <v>1000000</v>
      </c>
      <c r="H32" s="369">
        <f>SUM(H23:H31)</f>
        <v>1671495</v>
      </c>
      <c r="I32" s="354"/>
      <c r="J32" s="354"/>
      <c r="K32" s="354"/>
      <c r="L32" s="354"/>
    </row>
    <row r="33" spans="1:9" s="222" customFormat="1" ht="42.75" customHeight="1">
      <c r="A33" s="496" t="s">
        <v>721</v>
      </c>
      <c r="B33" s="496"/>
      <c r="E33" s="221" t="s">
        <v>494</v>
      </c>
      <c r="G33" s="497" t="s">
        <v>722</v>
      </c>
      <c r="H33" s="497"/>
      <c r="I33" s="497"/>
    </row>
    <row r="34" s="222" customFormat="1" ht="23.25"/>
    <row r="35" spans="1:4" s="222" customFormat="1" ht="20.25" customHeight="1">
      <c r="A35" s="228"/>
      <c r="B35" s="228"/>
      <c r="C35" s="228"/>
      <c r="D35" s="228"/>
    </row>
    <row r="36" spans="1:4" s="230" customFormat="1" ht="15.75">
      <c r="A36" s="229"/>
      <c r="B36" s="229"/>
      <c r="C36" s="229"/>
      <c r="D36" s="229"/>
    </row>
    <row r="37" spans="1:4" ht="15.75">
      <c r="A37" s="229"/>
      <c r="B37" s="229"/>
      <c r="C37" s="229"/>
      <c r="D37" s="229"/>
    </row>
    <row r="38" spans="1:4" ht="15.75">
      <c r="A38" s="229"/>
      <c r="B38" s="229"/>
      <c r="C38" s="229"/>
      <c r="D38" s="229"/>
    </row>
    <row r="39" spans="1:4" ht="15" customHeight="1">
      <c r="A39" s="229"/>
      <c r="B39" s="229"/>
      <c r="C39" s="229"/>
      <c r="D39" s="229"/>
    </row>
  </sheetData>
  <sheetProtection selectLockedCells="1" selectUnlockedCells="1"/>
  <mergeCells count="17">
    <mergeCell ref="I21:J21"/>
    <mergeCell ref="K21:L21"/>
    <mergeCell ref="A1:C1"/>
    <mergeCell ref="A2:C2"/>
    <mergeCell ref="A4:H4"/>
    <mergeCell ref="F6:G6"/>
    <mergeCell ref="J20:L20"/>
    <mergeCell ref="A32:B32"/>
    <mergeCell ref="A33:B33"/>
    <mergeCell ref="G33:I33"/>
    <mergeCell ref="A17:B17"/>
    <mergeCell ref="A19:G19"/>
    <mergeCell ref="A21:A22"/>
    <mergeCell ref="B21:B22"/>
    <mergeCell ref="C21:D21"/>
    <mergeCell ref="E21:F21"/>
    <mergeCell ref="G21:H21"/>
  </mergeCells>
  <printOptions/>
  <pageMargins left="0.25" right="0.25" top="0.75" bottom="0.75" header="0.3" footer="0.3"/>
  <pageSetup fitToHeight="1" fitToWidth="1" horizontalDpi="300" verticalDpi="300" orientation="landscape" paperSize="9" scale="31" r:id="rId1"/>
</worksheet>
</file>

<file path=xl/worksheets/sheet13.xml><?xml version="1.0" encoding="utf-8"?>
<worksheet xmlns="http://schemas.openxmlformats.org/spreadsheetml/2006/main" xmlns:r="http://schemas.openxmlformats.org/officeDocument/2006/relationships">
  <sheetPr>
    <pageSetUpPr fitToPage="1"/>
  </sheetPr>
  <dimension ref="A1:H57"/>
  <sheetViews>
    <sheetView zoomScale="70" zoomScaleNormal="70" zoomScalePageLayoutView="0" workbookViewId="0" topLeftCell="A16">
      <selection activeCell="G19" sqref="G19"/>
    </sheetView>
  </sheetViews>
  <sheetFormatPr defaultColWidth="9.140625" defaultRowHeight="12.75"/>
  <cols>
    <col min="1" max="1" width="22.7109375" style="231" customWidth="1"/>
    <col min="2" max="2" width="66.28125" style="231" customWidth="1"/>
    <col min="3" max="3" width="19.57421875" style="231" customWidth="1"/>
    <col min="4" max="4" width="22.28125" style="231" customWidth="1"/>
    <col min="5" max="5" width="14.00390625" style="231" customWidth="1"/>
    <col min="6" max="6" width="11.8515625" style="231" customWidth="1"/>
    <col min="7" max="7" width="26.00390625" style="231" customWidth="1"/>
    <col min="8" max="8" width="20.421875" style="231" customWidth="1"/>
    <col min="9" max="9" width="7.140625" style="231" customWidth="1"/>
    <col min="10" max="16384" width="9.140625" style="231" customWidth="1"/>
  </cols>
  <sheetData>
    <row r="1" spans="1:6" s="232" customFormat="1" ht="22.5" customHeight="1">
      <c r="A1" s="504" t="s">
        <v>441</v>
      </c>
      <c r="B1" s="504"/>
      <c r="C1" s="394"/>
      <c r="D1" s="394"/>
      <c r="E1" s="394"/>
      <c r="F1" s="395" t="s">
        <v>723</v>
      </c>
    </row>
    <row r="2" spans="1:6" s="232" customFormat="1" ht="22.5" customHeight="1">
      <c r="A2" s="504" t="s">
        <v>2</v>
      </c>
      <c r="B2" s="504"/>
      <c r="C2" s="396"/>
      <c r="D2" s="396"/>
      <c r="E2" s="396"/>
      <c r="F2" s="395"/>
    </row>
    <row r="3" spans="1:6" s="232" customFormat="1" ht="15.75" customHeight="1">
      <c r="A3" s="396"/>
      <c r="B3" s="396"/>
      <c r="C3" s="397"/>
      <c r="D3" s="396"/>
      <c r="E3" s="396"/>
      <c r="F3" s="396"/>
    </row>
    <row r="4" spans="1:8" s="232" customFormat="1" ht="15" customHeight="1">
      <c r="A4" s="505" t="s">
        <v>724</v>
      </c>
      <c r="B4" s="505"/>
      <c r="C4" s="505"/>
      <c r="D4" s="505"/>
      <c r="E4" s="505"/>
      <c r="F4" s="505"/>
      <c r="G4" s="233"/>
      <c r="H4" s="233"/>
    </row>
    <row r="5" spans="1:8" s="232" customFormat="1" ht="49.5" customHeight="1">
      <c r="A5" s="505"/>
      <c r="B5" s="505"/>
      <c r="C5" s="505"/>
      <c r="D5" s="505"/>
      <c r="E5" s="505"/>
      <c r="F5" s="505"/>
      <c r="G5" s="233"/>
      <c r="H5" s="233"/>
    </row>
    <row r="6" spans="1:6" s="232" customFormat="1" ht="20.25" customHeight="1">
      <c r="A6" s="396"/>
      <c r="B6" s="506" t="s">
        <v>854</v>
      </c>
      <c r="C6" s="506"/>
      <c r="D6" s="506"/>
      <c r="E6" s="506"/>
      <c r="F6" s="396"/>
    </row>
    <row r="7" spans="1:8" s="232" customFormat="1" ht="37.5">
      <c r="A7" s="396"/>
      <c r="B7" s="398"/>
      <c r="C7" s="398"/>
      <c r="D7" s="398"/>
      <c r="E7" s="398"/>
      <c r="F7" s="399" t="s">
        <v>3</v>
      </c>
      <c r="G7" s="234"/>
      <c r="H7" s="235"/>
    </row>
    <row r="8" spans="1:8" s="264" customFormat="1" ht="56.25">
      <c r="A8" s="418" t="s">
        <v>4</v>
      </c>
      <c r="B8" s="400" t="s">
        <v>725</v>
      </c>
      <c r="C8" s="400" t="s">
        <v>726</v>
      </c>
      <c r="D8" s="400" t="s">
        <v>727</v>
      </c>
      <c r="E8" s="400" t="s">
        <v>728</v>
      </c>
      <c r="F8" s="401" t="s">
        <v>729</v>
      </c>
      <c r="G8" s="263" t="s">
        <v>730</v>
      </c>
      <c r="H8" s="263"/>
    </row>
    <row r="9" spans="1:8" s="264" customFormat="1" ht="37.5">
      <c r="A9" s="419">
        <v>1</v>
      </c>
      <c r="B9" s="400">
        <v>2</v>
      </c>
      <c r="C9" s="400">
        <v>3</v>
      </c>
      <c r="D9" s="400">
        <v>4</v>
      </c>
      <c r="E9" s="400">
        <v>5</v>
      </c>
      <c r="F9" s="401" t="s">
        <v>731</v>
      </c>
      <c r="G9" s="263"/>
      <c r="H9" s="263"/>
    </row>
    <row r="10" spans="1:8" s="267" customFormat="1" ht="37.5">
      <c r="A10" s="402" t="s">
        <v>732</v>
      </c>
      <c r="B10" s="403" t="s">
        <v>733</v>
      </c>
      <c r="C10" s="404" t="s">
        <v>734</v>
      </c>
      <c r="D10" s="405" t="s">
        <v>13</v>
      </c>
      <c r="E10" s="405" t="s">
        <v>13</v>
      </c>
      <c r="F10" s="405" t="s">
        <v>13</v>
      </c>
      <c r="G10" s="265"/>
      <c r="H10" s="266"/>
    </row>
    <row r="11" spans="1:8" s="267" customFormat="1" ht="37.5">
      <c r="A11" s="406" t="s">
        <v>735</v>
      </c>
      <c r="B11" s="407" t="s">
        <v>736</v>
      </c>
      <c r="C11" s="408" t="s">
        <v>737</v>
      </c>
      <c r="D11" s="405"/>
      <c r="E11" s="405"/>
      <c r="F11" s="405"/>
      <c r="G11" s="268"/>
      <c r="H11" s="269"/>
    </row>
    <row r="12" spans="1:8" s="267" customFormat="1" ht="56.25">
      <c r="A12" s="406" t="s">
        <v>738</v>
      </c>
      <c r="B12" s="407" t="s">
        <v>739</v>
      </c>
      <c r="C12" s="408" t="s">
        <v>740</v>
      </c>
      <c r="D12" s="405"/>
      <c r="E12" s="405"/>
      <c r="F12" s="405"/>
      <c r="G12" s="270"/>
      <c r="H12" s="266"/>
    </row>
    <row r="13" spans="1:8" s="267" customFormat="1" ht="37.5">
      <c r="A13" s="406" t="s">
        <v>741</v>
      </c>
      <c r="B13" s="407" t="s">
        <v>742</v>
      </c>
      <c r="C13" s="408" t="s">
        <v>743</v>
      </c>
      <c r="D13" s="405"/>
      <c r="E13" s="405"/>
      <c r="F13" s="405"/>
      <c r="G13" s="268"/>
      <c r="H13" s="269"/>
    </row>
    <row r="14" spans="1:8" s="267" customFormat="1" ht="75">
      <c r="A14" s="406" t="s">
        <v>744</v>
      </c>
      <c r="B14" s="407" t="s">
        <v>745</v>
      </c>
      <c r="C14" s="408" t="s">
        <v>746</v>
      </c>
      <c r="D14" s="405"/>
      <c r="E14" s="405"/>
      <c r="F14" s="405"/>
      <c r="G14" s="268"/>
      <c r="H14" s="269"/>
    </row>
    <row r="15" spans="1:8" s="267" customFormat="1" ht="37.5">
      <c r="A15" s="409" t="s">
        <v>747</v>
      </c>
      <c r="B15" s="403" t="s">
        <v>748</v>
      </c>
      <c r="C15" s="404" t="s">
        <v>749</v>
      </c>
      <c r="D15" s="410">
        <v>3187</v>
      </c>
      <c r="E15" s="405" t="s">
        <v>13</v>
      </c>
      <c r="F15" s="410">
        <v>3187</v>
      </c>
      <c r="G15" s="271"/>
      <c r="H15" s="266"/>
    </row>
    <row r="16" spans="1:8" s="267" customFormat="1" ht="67.5" customHeight="1">
      <c r="A16" s="406" t="s">
        <v>750</v>
      </c>
      <c r="B16" s="407" t="s">
        <v>751</v>
      </c>
      <c r="C16" s="408" t="s">
        <v>752</v>
      </c>
      <c r="D16" s="405"/>
      <c r="E16" s="405"/>
      <c r="F16" s="405"/>
      <c r="G16" s="268"/>
      <c r="H16" s="269"/>
    </row>
    <row r="17" spans="1:8" s="267" customFormat="1" ht="75">
      <c r="A17" s="406" t="s">
        <v>753</v>
      </c>
      <c r="B17" s="411" t="s">
        <v>754</v>
      </c>
      <c r="C17" s="408" t="s">
        <v>755</v>
      </c>
      <c r="D17" s="405"/>
      <c r="E17" s="405"/>
      <c r="F17" s="405"/>
      <c r="G17" s="268"/>
      <c r="H17" s="269"/>
    </row>
    <row r="18" spans="1:8" s="267" customFormat="1" ht="75">
      <c r="A18" s="406" t="s">
        <v>756</v>
      </c>
      <c r="B18" s="407" t="s">
        <v>757</v>
      </c>
      <c r="C18" s="408" t="s">
        <v>758</v>
      </c>
      <c r="D18" s="405">
        <v>3187</v>
      </c>
      <c r="E18" s="405" t="s">
        <v>13</v>
      </c>
      <c r="F18" s="405">
        <v>3187</v>
      </c>
      <c r="G18" s="268"/>
      <c r="H18" s="269"/>
    </row>
    <row r="19" spans="1:8" s="267" customFormat="1" ht="131.25">
      <c r="A19" s="412" t="s">
        <v>759</v>
      </c>
      <c r="B19" s="403" t="s">
        <v>760</v>
      </c>
      <c r="C19" s="404" t="s">
        <v>761</v>
      </c>
      <c r="D19" s="410">
        <v>220967</v>
      </c>
      <c r="E19" s="410">
        <f>SUM(E20:E25)</f>
        <v>0</v>
      </c>
      <c r="F19" s="410">
        <v>220967</v>
      </c>
      <c r="G19" s="270"/>
      <c r="H19" s="266"/>
    </row>
    <row r="20" spans="1:8" s="267" customFormat="1" ht="138.75" customHeight="1">
      <c r="A20" s="406" t="s">
        <v>762</v>
      </c>
      <c r="B20" s="411" t="s">
        <v>763</v>
      </c>
      <c r="C20" s="406" t="s">
        <v>764</v>
      </c>
      <c r="D20" s="405">
        <v>157840</v>
      </c>
      <c r="E20" s="405" t="s">
        <v>13</v>
      </c>
      <c r="F20" s="405">
        <v>157840</v>
      </c>
      <c r="G20" s="268"/>
      <c r="H20" s="269"/>
    </row>
    <row r="21" spans="1:8" s="267" customFormat="1" ht="168.75">
      <c r="A21" s="406" t="s">
        <v>765</v>
      </c>
      <c r="B21" s="411" t="s">
        <v>766</v>
      </c>
      <c r="C21" s="406" t="s">
        <v>767</v>
      </c>
      <c r="D21" s="405">
        <v>32065</v>
      </c>
      <c r="E21" s="405" t="s">
        <v>13</v>
      </c>
      <c r="F21" s="405">
        <v>32065</v>
      </c>
      <c r="G21" s="268"/>
      <c r="H21" s="269"/>
    </row>
    <row r="22" spans="1:8" s="267" customFormat="1" ht="248.25" customHeight="1">
      <c r="A22" s="406" t="s">
        <v>765</v>
      </c>
      <c r="B22" s="411" t="s">
        <v>768</v>
      </c>
      <c r="C22" s="406" t="s">
        <v>769</v>
      </c>
      <c r="D22" s="405">
        <v>29922</v>
      </c>
      <c r="E22" s="405" t="s">
        <v>13</v>
      </c>
      <c r="F22" s="405">
        <v>29922</v>
      </c>
      <c r="G22" s="268"/>
      <c r="H22" s="269"/>
    </row>
    <row r="23" spans="1:8" s="267" customFormat="1" ht="270.75" customHeight="1">
      <c r="A23" s="406" t="s">
        <v>770</v>
      </c>
      <c r="B23" s="411" t="s">
        <v>771</v>
      </c>
      <c r="C23" s="406" t="s">
        <v>772</v>
      </c>
      <c r="D23" s="405"/>
      <c r="E23" s="405" t="s">
        <v>13</v>
      </c>
      <c r="F23" s="405"/>
      <c r="G23" s="268"/>
      <c r="H23" s="269"/>
    </row>
    <row r="24" spans="1:8" s="267" customFormat="1" ht="286.5" customHeight="1">
      <c r="A24" s="406" t="s">
        <v>770</v>
      </c>
      <c r="B24" s="411" t="s">
        <v>773</v>
      </c>
      <c r="C24" s="406" t="s">
        <v>774</v>
      </c>
      <c r="D24" s="405"/>
      <c r="E24" s="405"/>
      <c r="F24" s="405"/>
      <c r="G24" s="268"/>
      <c r="H24" s="269"/>
    </row>
    <row r="25" spans="1:8" s="267" customFormat="1" ht="249" customHeight="1">
      <c r="A25" s="406" t="s">
        <v>765</v>
      </c>
      <c r="B25" s="411" t="s">
        <v>775</v>
      </c>
      <c r="C25" s="406" t="s">
        <v>776</v>
      </c>
      <c r="D25" s="405"/>
      <c r="E25" s="405"/>
      <c r="F25" s="405"/>
      <c r="G25" s="268"/>
      <c r="H25" s="269"/>
    </row>
    <row r="26" spans="1:8" s="267" customFormat="1" ht="68.25" customHeight="1">
      <c r="A26" s="412" t="s">
        <v>777</v>
      </c>
      <c r="B26" s="413" t="s">
        <v>778</v>
      </c>
      <c r="C26" s="414" t="s">
        <v>779</v>
      </c>
      <c r="D26" s="415">
        <f>SUM(D27:D32)</f>
        <v>1983</v>
      </c>
      <c r="E26" s="415" t="s">
        <v>13</v>
      </c>
      <c r="F26" s="415">
        <f>SUM(F27:F32)</f>
        <v>1983</v>
      </c>
      <c r="G26" s="272"/>
      <c r="H26" s="269"/>
    </row>
    <row r="27" spans="1:8" s="267" customFormat="1" ht="105" customHeight="1">
      <c r="A27" s="406" t="s">
        <v>780</v>
      </c>
      <c r="B27" s="407" t="s">
        <v>781</v>
      </c>
      <c r="C27" s="408" t="s">
        <v>782</v>
      </c>
      <c r="D27" s="405">
        <v>1983</v>
      </c>
      <c r="E27" s="405" t="s">
        <v>13</v>
      </c>
      <c r="F27" s="405">
        <v>1983</v>
      </c>
      <c r="G27" s="268"/>
      <c r="H27" s="269"/>
    </row>
    <row r="28" spans="1:8" s="267" customFormat="1" ht="75">
      <c r="A28" s="406" t="s">
        <v>783</v>
      </c>
      <c r="B28" s="407" t="s">
        <v>784</v>
      </c>
      <c r="C28" s="408" t="s">
        <v>785</v>
      </c>
      <c r="D28" s="405"/>
      <c r="E28" s="405"/>
      <c r="F28" s="405"/>
      <c r="G28" s="270"/>
      <c r="H28" s="273"/>
    </row>
    <row r="29" spans="1:8" s="267" customFormat="1" ht="75">
      <c r="A29" s="406" t="s">
        <v>783</v>
      </c>
      <c r="B29" s="416" t="s">
        <v>786</v>
      </c>
      <c r="C29" s="406" t="s">
        <v>787</v>
      </c>
      <c r="D29" s="405"/>
      <c r="E29" s="405"/>
      <c r="F29" s="405"/>
      <c r="G29" s="268"/>
      <c r="H29" s="268"/>
    </row>
    <row r="30" spans="1:8" s="267" customFormat="1" ht="93.75">
      <c r="A30" s="406" t="s">
        <v>788</v>
      </c>
      <c r="B30" s="407" t="s">
        <v>789</v>
      </c>
      <c r="C30" s="408" t="s">
        <v>790</v>
      </c>
      <c r="D30" s="405"/>
      <c r="E30" s="405"/>
      <c r="F30" s="405"/>
      <c r="G30" s="268"/>
      <c r="H30" s="268"/>
    </row>
    <row r="31" spans="1:7" s="267" customFormat="1" ht="93.75">
      <c r="A31" s="406" t="s">
        <v>788</v>
      </c>
      <c r="B31" s="407" t="s">
        <v>791</v>
      </c>
      <c r="C31" s="406" t="s">
        <v>792</v>
      </c>
      <c r="D31" s="405"/>
      <c r="E31" s="405"/>
      <c r="F31" s="405"/>
      <c r="G31" s="268"/>
    </row>
    <row r="32" spans="1:7" s="267" customFormat="1" ht="93.75">
      <c r="A32" s="406" t="s">
        <v>793</v>
      </c>
      <c r="B32" s="411" t="s">
        <v>794</v>
      </c>
      <c r="C32" s="406" t="s">
        <v>795</v>
      </c>
      <c r="D32" s="405"/>
      <c r="E32" s="405"/>
      <c r="F32" s="405"/>
      <c r="G32" s="268"/>
    </row>
    <row r="33" spans="1:6" s="232" customFormat="1" ht="20.25">
      <c r="A33" s="396"/>
      <c r="B33" s="396"/>
      <c r="C33" s="396"/>
      <c r="D33" s="396"/>
      <c r="E33" s="396"/>
      <c r="F33" s="396"/>
    </row>
    <row r="34" spans="1:6" s="232" customFormat="1" ht="21.75" customHeight="1">
      <c r="A34" s="396"/>
      <c r="B34" s="396" t="s">
        <v>796</v>
      </c>
      <c r="C34" s="399" t="s">
        <v>797</v>
      </c>
      <c r="D34" s="503" t="s">
        <v>798</v>
      </c>
      <c r="E34" s="503"/>
      <c r="F34" s="503"/>
    </row>
    <row r="35" spans="1:6" s="232" customFormat="1" ht="20.25">
      <c r="A35" s="396"/>
      <c r="B35" s="396"/>
      <c r="C35" s="396"/>
      <c r="D35" s="396"/>
      <c r="E35" s="396"/>
      <c r="F35" s="396"/>
    </row>
    <row r="36" spans="1:6" s="232" customFormat="1" ht="20.25">
      <c r="A36" s="396"/>
      <c r="B36" s="396"/>
      <c r="C36" s="396"/>
      <c r="D36" s="396"/>
      <c r="E36" s="396"/>
      <c r="F36" s="396"/>
    </row>
    <row r="37" spans="1:6" s="232" customFormat="1" ht="20.25">
      <c r="A37" s="396"/>
      <c r="B37" s="396"/>
      <c r="C37" s="396"/>
      <c r="D37" s="396"/>
      <c r="E37" s="396"/>
      <c r="F37" s="396"/>
    </row>
    <row r="38" spans="1:6" s="232" customFormat="1" ht="20.25">
      <c r="A38" s="396"/>
      <c r="B38" s="396"/>
      <c r="C38" s="396"/>
      <c r="D38" s="396"/>
      <c r="E38" s="396"/>
      <c r="F38" s="396"/>
    </row>
    <row r="39" spans="1:6" ht="18.75">
      <c r="A39" s="417"/>
      <c r="B39" s="417"/>
      <c r="C39" s="417"/>
      <c r="D39" s="417"/>
      <c r="E39" s="417"/>
      <c r="F39" s="417"/>
    </row>
    <row r="40" spans="1:6" ht="18.75">
      <c r="A40" s="417"/>
      <c r="B40" s="417"/>
      <c r="C40" s="417"/>
      <c r="D40" s="417"/>
      <c r="E40" s="417"/>
      <c r="F40" s="417"/>
    </row>
    <row r="41" ht="20.25">
      <c r="A41" s="236"/>
    </row>
    <row r="42" ht="20.25">
      <c r="A42" s="236"/>
    </row>
    <row r="43" ht="20.25">
      <c r="A43" s="236"/>
    </row>
    <row r="44" ht="20.25">
      <c r="A44" s="236"/>
    </row>
    <row r="45" ht="20.25">
      <c r="A45" s="236"/>
    </row>
    <row r="46" ht="20.25">
      <c r="A46" s="236"/>
    </row>
    <row r="47" ht="20.25">
      <c r="A47" s="236"/>
    </row>
    <row r="48" ht="20.25">
      <c r="A48" s="236"/>
    </row>
    <row r="49" ht="20.25">
      <c r="A49" s="236"/>
    </row>
    <row r="50" ht="20.25">
      <c r="A50" s="236"/>
    </row>
    <row r="51" ht="20.25">
      <c r="A51" s="236"/>
    </row>
    <row r="52" ht="20.25">
      <c r="A52" s="236"/>
    </row>
    <row r="53" ht="20.25">
      <c r="A53" s="236"/>
    </row>
    <row r="54" ht="20.25">
      <c r="A54" s="236"/>
    </row>
    <row r="55" ht="20.25">
      <c r="A55" s="236"/>
    </row>
    <row r="56" ht="20.25">
      <c r="A56" s="236"/>
    </row>
    <row r="57" ht="20.25">
      <c r="A57" s="236"/>
    </row>
  </sheetData>
  <sheetProtection selectLockedCells="1" selectUnlockedCells="1"/>
  <mergeCells count="5">
    <mergeCell ref="D34:F34"/>
    <mergeCell ref="A1:B1"/>
    <mergeCell ref="A2:B2"/>
    <mergeCell ref="A4:F5"/>
    <mergeCell ref="B6:E6"/>
  </mergeCells>
  <printOptions/>
  <pageMargins left="0.236220472440945" right="0.236220472440945" top="0.3" bottom="0.498031496" header="0.511811023622047" footer="0.511811023622047"/>
  <pageSetup fitToHeight="3" fitToWidth="1" horizontalDpi="300" verticalDpi="300" orientation="portrait" scale="66"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654"/>
  <sheetViews>
    <sheetView zoomScale="60" zoomScaleNormal="60" zoomScalePageLayoutView="0" workbookViewId="0" topLeftCell="A99">
      <selection activeCell="L97" sqref="L97"/>
    </sheetView>
  </sheetViews>
  <sheetFormatPr defaultColWidth="9.140625" defaultRowHeight="12.75"/>
  <cols>
    <col min="1" max="1" width="9.140625" style="39" customWidth="1"/>
    <col min="2" max="2" width="32.421875" style="39" customWidth="1"/>
    <col min="3" max="3" width="74.140625" style="39" customWidth="1"/>
    <col min="4" max="4" width="9.8515625" style="39" customWidth="1"/>
    <col min="5" max="5" width="20.7109375" style="39" customWidth="1"/>
    <col min="6" max="6" width="20.7109375" style="40" customWidth="1"/>
    <col min="7" max="7" width="20.7109375" style="39" customWidth="1"/>
    <col min="8" max="8" width="23.57421875" style="304" customWidth="1"/>
    <col min="9" max="9" width="25.421875" style="41" customWidth="1"/>
    <col min="10" max="16384" width="9.140625" style="39" customWidth="1"/>
  </cols>
  <sheetData>
    <row r="1" spans="2:10" ht="26.25">
      <c r="B1" s="43"/>
      <c r="C1" s="43"/>
      <c r="D1" s="43"/>
      <c r="E1" s="43"/>
      <c r="F1" s="43"/>
      <c r="G1" s="43"/>
      <c r="H1" s="43"/>
      <c r="I1" s="44"/>
      <c r="J1" s="42"/>
    </row>
    <row r="2" spans="2:10" s="1" customFormat="1" ht="37.5" customHeight="1">
      <c r="B2" s="426" t="s">
        <v>1</v>
      </c>
      <c r="C2" s="426"/>
      <c r="D2" s="43"/>
      <c r="E2" s="43"/>
      <c r="F2" s="43"/>
      <c r="G2" s="43"/>
      <c r="H2" s="43"/>
      <c r="I2" s="43"/>
      <c r="J2" s="42"/>
    </row>
    <row r="3" spans="2:10" s="1" customFormat="1" ht="31.5" customHeight="1">
      <c r="B3" s="426" t="s">
        <v>104</v>
      </c>
      <c r="C3" s="426"/>
      <c r="D3" s="43"/>
      <c r="E3" s="43"/>
      <c r="F3" s="43"/>
      <c r="G3" s="43"/>
      <c r="H3" s="43"/>
      <c r="I3" s="45" t="s">
        <v>105</v>
      </c>
      <c r="J3" s="42"/>
    </row>
    <row r="4" spans="2:10" ht="26.25">
      <c r="B4" s="43"/>
      <c r="C4" s="43"/>
      <c r="D4" s="43"/>
      <c r="E4" s="43"/>
      <c r="F4" s="43"/>
      <c r="G4" s="43"/>
      <c r="H4" s="43"/>
      <c r="I4" s="44"/>
      <c r="J4" s="42"/>
    </row>
    <row r="5" spans="2:10" ht="30" customHeight="1">
      <c r="B5" s="427" t="s">
        <v>870</v>
      </c>
      <c r="C5" s="427"/>
      <c r="D5" s="427"/>
      <c r="E5" s="427"/>
      <c r="F5" s="427"/>
      <c r="G5" s="427"/>
      <c r="H5" s="427"/>
      <c r="I5" s="45"/>
      <c r="J5" s="42"/>
    </row>
    <row r="6" spans="2:10" ht="26.25" customHeight="1">
      <c r="B6" s="307"/>
      <c r="C6" s="46"/>
      <c r="D6" s="46"/>
      <c r="E6" s="46"/>
      <c r="F6" s="46"/>
      <c r="G6" s="46"/>
      <c r="H6" s="43"/>
      <c r="I6" s="47" t="s">
        <v>3</v>
      </c>
      <c r="J6" s="42"/>
    </row>
    <row r="7" spans="2:13" s="48" customFormat="1" ht="42" customHeight="1">
      <c r="B7" s="428" t="s">
        <v>4</v>
      </c>
      <c r="C7" s="429" t="s">
        <v>106</v>
      </c>
      <c r="D7" s="429" t="s">
        <v>107</v>
      </c>
      <c r="E7" s="430" t="s">
        <v>810</v>
      </c>
      <c r="F7" s="442" t="s">
        <v>855</v>
      </c>
      <c r="G7" s="443" t="s">
        <v>825</v>
      </c>
      <c r="H7" s="444"/>
      <c r="I7" s="445" t="s">
        <v>846</v>
      </c>
      <c r="J7" s="325"/>
      <c r="K7" s="326"/>
      <c r="L7" s="326"/>
      <c r="M7" s="326"/>
    </row>
    <row r="8" spans="2:13" s="49" customFormat="1" ht="113.25" customHeight="1">
      <c r="B8" s="428"/>
      <c r="C8" s="429"/>
      <c r="D8" s="429"/>
      <c r="E8" s="430"/>
      <c r="F8" s="442"/>
      <c r="G8" s="19" t="s">
        <v>108</v>
      </c>
      <c r="H8" s="327" t="s">
        <v>8</v>
      </c>
      <c r="I8" s="445"/>
      <c r="J8" s="328"/>
      <c r="K8" s="329"/>
      <c r="L8" s="329"/>
      <c r="M8" s="329"/>
    </row>
    <row r="9" spans="2:13" s="50" customFormat="1" ht="51.75" customHeight="1">
      <c r="B9" s="51"/>
      <c r="C9" s="52" t="s">
        <v>109</v>
      </c>
      <c r="D9" s="53"/>
      <c r="E9" s="54"/>
      <c r="F9" s="55"/>
      <c r="G9" s="55"/>
      <c r="H9" s="330"/>
      <c r="I9" s="331"/>
      <c r="J9" s="43"/>
      <c r="K9" s="332"/>
      <c r="L9" s="332"/>
      <c r="M9" s="332"/>
    </row>
    <row r="10" spans="2:13" s="50" customFormat="1" ht="51">
      <c r="B10" s="51">
        <v>0</v>
      </c>
      <c r="C10" s="52" t="s">
        <v>110</v>
      </c>
      <c r="D10" s="55" t="s">
        <v>111</v>
      </c>
      <c r="E10" s="19" t="s">
        <v>13</v>
      </c>
      <c r="F10" s="19" t="s">
        <v>13</v>
      </c>
      <c r="G10" s="19" t="s">
        <v>13</v>
      </c>
      <c r="H10" s="327"/>
      <c r="I10" s="333" t="s">
        <v>13</v>
      </c>
      <c r="J10" s="43"/>
      <c r="K10" s="332"/>
      <c r="L10" s="332"/>
      <c r="M10" s="332"/>
    </row>
    <row r="11" spans="2:13" s="50" customFormat="1" ht="51.75">
      <c r="B11" s="51"/>
      <c r="C11" s="52" t="s">
        <v>112</v>
      </c>
      <c r="D11" s="55" t="s">
        <v>113</v>
      </c>
      <c r="E11" s="19">
        <f>E19+E33</f>
        <v>113765</v>
      </c>
      <c r="F11" s="19">
        <f>F19+F33</f>
        <v>158245</v>
      </c>
      <c r="G11" s="19">
        <f>G19+G33</f>
        <v>116855</v>
      </c>
      <c r="H11" s="327">
        <v>115884</v>
      </c>
      <c r="I11" s="344">
        <f>H11/G11</f>
        <v>0.9916905566727996</v>
      </c>
      <c r="J11" s="43"/>
      <c r="K11" s="332"/>
      <c r="L11" s="332"/>
      <c r="M11" s="332"/>
    </row>
    <row r="12" spans="2:13" s="50" customFormat="1" ht="48.75" customHeight="1">
      <c r="B12" s="51">
        <v>1</v>
      </c>
      <c r="C12" s="52" t="s">
        <v>114</v>
      </c>
      <c r="D12" s="55" t="s">
        <v>115</v>
      </c>
      <c r="E12" s="19" t="s">
        <v>13</v>
      </c>
      <c r="F12" s="19" t="s">
        <v>13</v>
      </c>
      <c r="G12" s="19" t="s">
        <v>13</v>
      </c>
      <c r="H12" s="327"/>
      <c r="I12" s="333" t="s">
        <v>13</v>
      </c>
      <c r="J12" s="43"/>
      <c r="K12" s="332"/>
      <c r="L12" s="332"/>
      <c r="M12" s="332"/>
    </row>
    <row r="13" spans="2:13" s="50" customFormat="1" ht="26.25">
      <c r="B13" s="51" t="s">
        <v>116</v>
      </c>
      <c r="C13" s="56" t="s">
        <v>117</v>
      </c>
      <c r="D13" s="55" t="s">
        <v>118</v>
      </c>
      <c r="E13" s="19" t="s">
        <v>13</v>
      </c>
      <c r="F13" s="19" t="s">
        <v>13</v>
      </c>
      <c r="G13" s="19" t="s">
        <v>13</v>
      </c>
      <c r="H13" s="327"/>
      <c r="I13" s="333" t="s">
        <v>13</v>
      </c>
      <c r="J13" s="43"/>
      <c r="K13" s="332"/>
      <c r="L13" s="332"/>
      <c r="M13" s="332"/>
    </row>
    <row r="14" spans="2:13" s="50" customFormat="1" ht="52.5">
      <c r="B14" s="51" t="s">
        <v>119</v>
      </c>
      <c r="C14" s="56" t="s">
        <v>120</v>
      </c>
      <c r="D14" s="55" t="s">
        <v>121</v>
      </c>
      <c r="E14" s="19" t="s">
        <v>13</v>
      </c>
      <c r="F14" s="19" t="s">
        <v>13</v>
      </c>
      <c r="G14" s="19" t="s">
        <v>13</v>
      </c>
      <c r="H14" s="327"/>
      <c r="I14" s="333" t="s">
        <v>13</v>
      </c>
      <c r="J14" s="43"/>
      <c r="K14" s="332"/>
      <c r="L14" s="332"/>
      <c r="M14" s="332"/>
    </row>
    <row r="15" spans="2:13" s="50" customFormat="1" ht="26.25">
      <c r="B15" s="51" t="s">
        <v>122</v>
      </c>
      <c r="C15" s="56" t="s">
        <v>123</v>
      </c>
      <c r="D15" s="55" t="s">
        <v>124</v>
      </c>
      <c r="E15" s="19" t="s">
        <v>13</v>
      </c>
      <c r="F15" s="19" t="s">
        <v>13</v>
      </c>
      <c r="G15" s="19" t="s">
        <v>13</v>
      </c>
      <c r="H15" s="327"/>
      <c r="I15" s="333" t="s">
        <v>13</v>
      </c>
      <c r="J15" s="43"/>
      <c r="K15" s="332"/>
      <c r="L15" s="332"/>
      <c r="M15" s="332"/>
    </row>
    <row r="16" spans="2:13" s="50" customFormat="1" ht="26.25">
      <c r="B16" s="51" t="s">
        <v>125</v>
      </c>
      <c r="C16" s="56" t="s">
        <v>126</v>
      </c>
      <c r="D16" s="55" t="s">
        <v>127</v>
      </c>
      <c r="E16" s="19" t="s">
        <v>13</v>
      </c>
      <c r="F16" s="19" t="s">
        <v>13</v>
      </c>
      <c r="G16" s="19" t="s">
        <v>13</v>
      </c>
      <c r="H16" s="327"/>
      <c r="I16" s="333" t="s">
        <v>13</v>
      </c>
      <c r="J16" s="43"/>
      <c r="K16" s="332"/>
      <c r="L16" s="332"/>
      <c r="M16" s="332"/>
    </row>
    <row r="17" spans="2:13" s="50" customFormat="1" ht="26.25">
      <c r="B17" s="51" t="s">
        <v>128</v>
      </c>
      <c r="C17" s="56" t="s">
        <v>129</v>
      </c>
      <c r="D17" s="55" t="s">
        <v>130</v>
      </c>
      <c r="E17" s="19" t="s">
        <v>13</v>
      </c>
      <c r="F17" s="19" t="s">
        <v>13</v>
      </c>
      <c r="G17" s="19" t="s">
        <v>13</v>
      </c>
      <c r="H17" s="327"/>
      <c r="I17" s="333" t="s">
        <v>13</v>
      </c>
      <c r="J17" s="43"/>
      <c r="K17" s="332"/>
      <c r="L17" s="332"/>
      <c r="M17" s="332"/>
    </row>
    <row r="18" spans="2:13" s="50" customFormat="1" ht="26.25">
      <c r="B18" s="51" t="s">
        <v>131</v>
      </c>
      <c r="C18" s="56" t="s">
        <v>132</v>
      </c>
      <c r="D18" s="55" t="s">
        <v>133</v>
      </c>
      <c r="E18" s="19" t="s">
        <v>13</v>
      </c>
      <c r="F18" s="19" t="s">
        <v>13</v>
      </c>
      <c r="G18" s="19" t="s">
        <v>13</v>
      </c>
      <c r="H18" s="327"/>
      <c r="I18" s="333" t="s">
        <v>13</v>
      </c>
      <c r="J18" s="43"/>
      <c r="K18" s="332"/>
      <c r="L18" s="332"/>
      <c r="M18" s="332"/>
    </row>
    <row r="19" spans="2:13" s="50" customFormat="1" ht="69.75" customHeight="1">
      <c r="B19" s="57">
        <v>2</v>
      </c>
      <c r="C19" s="52" t="s">
        <v>134</v>
      </c>
      <c r="D19" s="55" t="s">
        <v>135</v>
      </c>
      <c r="E19" s="19">
        <f>SUM(E20:E27)</f>
        <v>110304</v>
      </c>
      <c r="F19" s="19">
        <f>SUM(F20:F27)</f>
        <v>154970</v>
      </c>
      <c r="G19" s="19">
        <f>SUM(G20:G27)</f>
        <v>113482</v>
      </c>
      <c r="H19" s="327">
        <v>112422</v>
      </c>
      <c r="I19" s="334">
        <f>H19/G19</f>
        <v>0.9906593116088895</v>
      </c>
      <c r="J19" s="43"/>
      <c r="K19" s="332"/>
      <c r="L19" s="332"/>
      <c r="M19" s="332"/>
    </row>
    <row r="20" spans="2:13" s="50" customFormat="1" ht="52.5">
      <c r="B20" s="51" t="s">
        <v>136</v>
      </c>
      <c r="C20" s="56" t="s">
        <v>137</v>
      </c>
      <c r="D20" s="55" t="s">
        <v>138</v>
      </c>
      <c r="E20" s="19" t="s">
        <v>13</v>
      </c>
      <c r="F20" s="19" t="s">
        <v>13</v>
      </c>
      <c r="G20" s="19" t="s">
        <v>13</v>
      </c>
      <c r="H20" s="327"/>
      <c r="I20" s="333" t="s">
        <v>13</v>
      </c>
      <c r="J20" s="43"/>
      <c r="K20" s="332"/>
      <c r="L20" s="332"/>
      <c r="M20" s="332"/>
    </row>
    <row r="21" spans="2:13" s="50" customFormat="1" ht="26.25">
      <c r="B21" s="51" t="s">
        <v>139</v>
      </c>
      <c r="C21" s="56" t="s">
        <v>140</v>
      </c>
      <c r="D21" s="55" t="s">
        <v>141</v>
      </c>
      <c r="E21" s="19">
        <v>5495</v>
      </c>
      <c r="F21" s="19">
        <v>5401</v>
      </c>
      <c r="G21" s="19">
        <v>5495</v>
      </c>
      <c r="H21" s="335">
        <v>5495</v>
      </c>
      <c r="I21" s="334">
        <f>H21/G21</f>
        <v>1</v>
      </c>
      <c r="J21" s="43"/>
      <c r="K21" s="332"/>
      <c r="L21" s="332"/>
      <c r="M21" s="332"/>
    </row>
    <row r="22" spans="2:13" s="50" customFormat="1" ht="26.25">
      <c r="B22" s="51" t="s">
        <v>142</v>
      </c>
      <c r="C22" s="56" t="s">
        <v>143</v>
      </c>
      <c r="D22" s="55" t="s">
        <v>144</v>
      </c>
      <c r="E22" s="19">
        <v>46822</v>
      </c>
      <c r="F22" s="19">
        <v>91582</v>
      </c>
      <c r="G22" s="19">
        <v>50000</v>
      </c>
      <c r="H22" s="336">
        <v>48940</v>
      </c>
      <c r="I22" s="334">
        <f>H22/G22</f>
        <v>0.9788</v>
      </c>
      <c r="J22" s="43"/>
      <c r="K22" s="332"/>
      <c r="L22" s="332"/>
      <c r="M22" s="332"/>
    </row>
    <row r="23" spans="2:13" s="50" customFormat="1" ht="26.25">
      <c r="B23" s="51" t="s">
        <v>145</v>
      </c>
      <c r="C23" s="56" t="s">
        <v>146</v>
      </c>
      <c r="D23" s="55" t="s">
        <v>147</v>
      </c>
      <c r="E23" s="300" t="s">
        <v>13</v>
      </c>
      <c r="F23" s="300" t="s">
        <v>13</v>
      </c>
      <c r="G23" s="300" t="s">
        <v>13</v>
      </c>
      <c r="H23" s="337"/>
      <c r="I23" s="338" t="s">
        <v>13</v>
      </c>
      <c r="J23" s="43"/>
      <c r="K23" s="332"/>
      <c r="L23" s="332"/>
      <c r="M23" s="332"/>
    </row>
    <row r="24" spans="2:13" s="50" customFormat="1" ht="52.5">
      <c r="B24" s="51" t="s">
        <v>148</v>
      </c>
      <c r="C24" s="56" t="s">
        <v>149</v>
      </c>
      <c r="D24" s="299" t="s">
        <v>150</v>
      </c>
      <c r="E24" s="302" t="s">
        <v>13</v>
      </c>
      <c r="F24" s="339" t="s">
        <v>13</v>
      </c>
      <c r="G24" s="339" t="s">
        <v>13</v>
      </c>
      <c r="H24" s="339"/>
      <c r="I24" s="339" t="s">
        <v>13</v>
      </c>
      <c r="J24" s="43"/>
      <c r="K24" s="332"/>
      <c r="L24" s="332"/>
      <c r="M24" s="332"/>
    </row>
    <row r="25" spans="2:13" s="50" customFormat="1" ht="52.5">
      <c r="B25" s="51" t="s">
        <v>151</v>
      </c>
      <c r="C25" s="56" t="s">
        <v>152</v>
      </c>
      <c r="D25" s="55" t="s">
        <v>153</v>
      </c>
      <c r="E25" s="301">
        <v>57987</v>
      </c>
      <c r="F25" s="301">
        <v>57987</v>
      </c>
      <c r="G25" s="301">
        <v>57987</v>
      </c>
      <c r="H25" s="340">
        <v>57987</v>
      </c>
      <c r="I25" s="341">
        <f>H25/G25</f>
        <v>1</v>
      </c>
      <c r="J25" s="43"/>
      <c r="K25" s="332"/>
      <c r="L25" s="332"/>
      <c r="M25" s="332"/>
    </row>
    <row r="26" spans="2:13" s="50" customFormat="1" ht="52.5">
      <c r="B26" s="51" t="s">
        <v>154</v>
      </c>
      <c r="C26" s="56" t="s">
        <v>155</v>
      </c>
      <c r="D26" s="55" t="s">
        <v>156</v>
      </c>
      <c r="E26" s="19" t="s">
        <v>13</v>
      </c>
      <c r="F26" s="19" t="s">
        <v>13</v>
      </c>
      <c r="G26" s="19" t="s">
        <v>13</v>
      </c>
      <c r="H26" s="327"/>
      <c r="I26" s="333" t="s">
        <v>13</v>
      </c>
      <c r="J26" s="43"/>
      <c r="K26" s="332"/>
      <c r="L26" s="332"/>
      <c r="M26" s="332"/>
    </row>
    <row r="27" spans="2:13" s="50" customFormat="1" ht="52.5">
      <c r="B27" s="51" t="s">
        <v>157</v>
      </c>
      <c r="C27" s="56" t="s">
        <v>158</v>
      </c>
      <c r="D27" s="55" t="s">
        <v>159</v>
      </c>
      <c r="E27" s="19" t="s">
        <v>13</v>
      </c>
      <c r="F27" s="19" t="s">
        <v>13</v>
      </c>
      <c r="G27" s="19" t="s">
        <v>13</v>
      </c>
      <c r="H27" s="327"/>
      <c r="I27" s="333" t="s">
        <v>13</v>
      </c>
      <c r="J27" s="43"/>
      <c r="K27" s="332"/>
      <c r="L27" s="332"/>
      <c r="M27" s="332"/>
    </row>
    <row r="28" spans="2:13" s="50" customFormat="1" ht="51">
      <c r="B28" s="57">
        <v>3</v>
      </c>
      <c r="C28" s="52" t="s">
        <v>160</v>
      </c>
      <c r="D28" s="55" t="s">
        <v>161</v>
      </c>
      <c r="E28" s="19" t="s">
        <v>13</v>
      </c>
      <c r="F28" s="19" t="s">
        <v>13</v>
      </c>
      <c r="G28" s="19" t="s">
        <v>13</v>
      </c>
      <c r="H28" s="327"/>
      <c r="I28" s="333" t="s">
        <v>13</v>
      </c>
      <c r="J28" s="43"/>
      <c r="K28" s="332"/>
      <c r="L28" s="332"/>
      <c r="M28" s="332"/>
    </row>
    <row r="29" spans="2:13" s="50" customFormat="1" ht="52.5">
      <c r="B29" s="51" t="s">
        <v>162</v>
      </c>
      <c r="C29" s="56" t="s">
        <v>163</v>
      </c>
      <c r="D29" s="55" t="s">
        <v>164</v>
      </c>
      <c r="E29" s="19" t="s">
        <v>13</v>
      </c>
      <c r="F29" s="19" t="s">
        <v>13</v>
      </c>
      <c r="G29" s="19" t="s">
        <v>13</v>
      </c>
      <c r="H29" s="327"/>
      <c r="I29" s="333" t="s">
        <v>13</v>
      </c>
      <c r="J29" s="43"/>
      <c r="K29" s="332"/>
      <c r="L29" s="332"/>
      <c r="M29" s="332"/>
    </row>
    <row r="30" spans="2:13" s="50" customFormat="1" ht="26.25">
      <c r="B30" s="51" t="s">
        <v>165</v>
      </c>
      <c r="C30" s="56" t="s">
        <v>166</v>
      </c>
      <c r="D30" s="55" t="s">
        <v>167</v>
      </c>
      <c r="E30" s="19" t="s">
        <v>13</v>
      </c>
      <c r="F30" s="19" t="s">
        <v>13</v>
      </c>
      <c r="G30" s="19" t="s">
        <v>13</v>
      </c>
      <c r="H30" s="327"/>
      <c r="I30" s="333" t="s">
        <v>13</v>
      </c>
      <c r="J30" s="43"/>
      <c r="K30" s="332"/>
      <c r="L30" s="332"/>
      <c r="M30" s="332"/>
    </row>
    <row r="31" spans="2:13" s="50" customFormat="1" ht="26.25">
      <c r="B31" s="51" t="s">
        <v>168</v>
      </c>
      <c r="C31" s="56" t="s">
        <v>169</v>
      </c>
      <c r="D31" s="55" t="s">
        <v>170</v>
      </c>
      <c r="E31" s="19" t="s">
        <v>13</v>
      </c>
      <c r="F31" s="19" t="s">
        <v>13</v>
      </c>
      <c r="G31" s="19" t="s">
        <v>13</v>
      </c>
      <c r="H31" s="327"/>
      <c r="I31" s="333" t="s">
        <v>13</v>
      </c>
      <c r="J31" s="43"/>
      <c r="K31" s="332"/>
      <c r="L31" s="332"/>
      <c r="M31" s="332"/>
    </row>
    <row r="32" spans="2:13" s="50" customFormat="1" ht="26.25">
      <c r="B32" s="51" t="s">
        <v>171</v>
      </c>
      <c r="C32" s="56" t="s">
        <v>172</v>
      </c>
      <c r="D32" s="55" t="s">
        <v>173</v>
      </c>
      <c r="E32" s="19" t="s">
        <v>13</v>
      </c>
      <c r="F32" s="19" t="s">
        <v>13</v>
      </c>
      <c r="G32" s="19" t="s">
        <v>13</v>
      </c>
      <c r="H32" s="327"/>
      <c r="I32" s="333" t="s">
        <v>13</v>
      </c>
      <c r="J32" s="43"/>
      <c r="K32" s="332"/>
      <c r="L32" s="332"/>
      <c r="M32" s="332"/>
    </row>
    <row r="33" spans="2:13" s="50" customFormat="1" ht="71.25" customHeight="1">
      <c r="B33" s="57" t="s">
        <v>174</v>
      </c>
      <c r="C33" s="52" t="s">
        <v>175</v>
      </c>
      <c r="D33" s="55" t="s">
        <v>176</v>
      </c>
      <c r="E33" s="19">
        <f>SUM(E34:E42)</f>
        <v>3461</v>
      </c>
      <c r="F33" s="19">
        <f>SUM(F34:F42)</f>
        <v>3275</v>
      </c>
      <c r="G33" s="19">
        <f>SUM(G34:G42)</f>
        <v>3373</v>
      </c>
      <c r="H33" s="327">
        <v>3462</v>
      </c>
      <c r="I33" s="334">
        <f>H33/G33</f>
        <v>1.0263860065223835</v>
      </c>
      <c r="J33" s="43"/>
      <c r="K33" s="332"/>
      <c r="L33" s="332"/>
      <c r="M33" s="332"/>
    </row>
    <row r="34" spans="2:13" s="50" customFormat="1" ht="52.5">
      <c r="B34" s="51" t="s">
        <v>177</v>
      </c>
      <c r="C34" s="56" t="s">
        <v>178</v>
      </c>
      <c r="D34" s="55" t="s">
        <v>179</v>
      </c>
      <c r="E34" s="19" t="s">
        <v>13</v>
      </c>
      <c r="F34" s="19" t="s">
        <v>13</v>
      </c>
      <c r="G34" s="19" t="s">
        <v>13</v>
      </c>
      <c r="H34" s="327"/>
      <c r="I34" s="333" t="s">
        <v>13</v>
      </c>
      <c r="J34" s="43"/>
      <c r="K34" s="332"/>
      <c r="L34" s="332"/>
      <c r="M34" s="332"/>
    </row>
    <row r="35" spans="2:13" s="50" customFormat="1" ht="52.5">
      <c r="B35" s="51" t="s">
        <v>180</v>
      </c>
      <c r="C35" s="56" t="s">
        <v>181</v>
      </c>
      <c r="D35" s="55" t="s">
        <v>182</v>
      </c>
      <c r="E35" s="19" t="s">
        <v>13</v>
      </c>
      <c r="F35" s="19" t="s">
        <v>13</v>
      </c>
      <c r="G35" s="19" t="s">
        <v>13</v>
      </c>
      <c r="H35" s="327"/>
      <c r="I35" s="333" t="s">
        <v>13</v>
      </c>
      <c r="J35" s="43"/>
      <c r="K35" s="332"/>
      <c r="L35" s="332"/>
      <c r="M35" s="332"/>
    </row>
    <row r="36" spans="2:13" s="50" customFormat="1" ht="78.75">
      <c r="B36" s="51" t="s">
        <v>183</v>
      </c>
      <c r="C36" s="56" t="s">
        <v>184</v>
      </c>
      <c r="D36" s="55" t="s">
        <v>185</v>
      </c>
      <c r="E36" s="19">
        <v>275</v>
      </c>
      <c r="F36" s="19">
        <v>275</v>
      </c>
      <c r="G36" s="19">
        <v>275</v>
      </c>
      <c r="H36" s="335">
        <v>275</v>
      </c>
      <c r="I36" s="334">
        <f>H36/G36</f>
        <v>1</v>
      </c>
      <c r="J36" s="43"/>
      <c r="K36" s="332"/>
      <c r="L36" s="332"/>
      <c r="M36" s="332"/>
    </row>
    <row r="37" spans="2:13" s="50" customFormat="1" ht="52.5">
      <c r="B37" s="51" t="s">
        <v>186</v>
      </c>
      <c r="C37" s="56" t="s">
        <v>187</v>
      </c>
      <c r="D37" s="55" t="s">
        <v>188</v>
      </c>
      <c r="E37" s="19" t="s">
        <v>13</v>
      </c>
      <c r="F37" s="19" t="s">
        <v>13</v>
      </c>
      <c r="G37" s="19" t="s">
        <v>13</v>
      </c>
      <c r="H37" s="327"/>
      <c r="I37" s="334" t="s">
        <v>13</v>
      </c>
      <c r="J37" s="43"/>
      <c r="K37" s="332"/>
      <c r="L37" s="332"/>
      <c r="M37" s="332"/>
    </row>
    <row r="38" spans="2:13" s="50" customFormat="1" ht="52.5">
      <c r="B38" s="51" t="s">
        <v>186</v>
      </c>
      <c r="C38" s="56" t="s">
        <v>189</v>
      </c>
      <c r="D38" s="55" t="s">
        <v>190</v>
      </c>
      <c r="E38" s="298" t="s">
        <v>13</v>
      </c>
      <c r="F38" s="19" t="s">
        <v>13</v>
      </c>
      <c r="G38" s="19" t="s">
        <v>13</v>
      </c>
      <c r="H38" s="327"/>
      <c r="I38" s="334" t="s">
        <v>13</v>
      </c>
      <c r="J38" s="43"/>
      <c r="K38" s="332"/>
      <c r="L38" s="332"/>
      <c r="M38" s="332"/>
    </row>
    <row r="39" spans="2:13" s="50" customFormat="1" ht="26.25">
      <c r="B39" s="51" t="s">
        <v>191</v>
      </c>
      <c r="C39" s="56" t="s">
        <v>192</v>
      </c>
      <c r="D39" s="55" t="s">
        <v>193</v>
      </c>
      <c r="E39" s="19">
        <v>3186</v>
      </c>
      <c r="F39" s="19" t="s">
        <v>13</v>
      </c>
      <c r="G39" s="19" t="s">
        <v>13</v>
      </c>
      <c r="H39" s="342"/>
      <c r="I39" s="334" t="s">
        <v>13</v>
      </c>
      <c r="J39" s="43"/>
      <c r="K39" s="332"/>
      <c r="L39" s="332"/>
      <c r="M39" s="332"/>
    </row>
    <row r="40" spans="2:13" s="50" customFormat="1" ht="26.25">
      <c r="B40" s="51" t="s">
        <v>191</v>
      </c>
      <c r="C40" s="56" t="s">
        <v>194</v>
      </c>
      <c r="D40" s="55" t="s">
        <v>195</v>
      </c>
      <c r="E40" s="19" t="s">
        <v>13</v>
      </c>
      <c r="F40" s="19" t="s">
        <v>13</v>
      </c>
      <c r="G40" s="19" t="s">
        <v>13</v>
      </c>
      <c r="H40" s="327"/>
      <c r="I40" s="334" t="s">
        <v>13</v>
      </c>
      <c r="J40" s="43"/>
      <c r="K40" s="332"/>
      <c r="L40" s="332"/>
      <c r="M40" s="332"/>
    </row>
    <row r="41" spans="2:13" s="50" customFormat="1" ht="52.5">
      <c r="B41" s="51" t="s">
        <v>196</v>
      </c>
      <c r="C41" s="56" t="s">
        <v>197</v>
      </c>
      <c r="D41" s="55" t="s">
        <v>198</v>
      </c>
      <c r="E41" s="19" t="s">
        <v>13</v>
      </c>
      <c r="F41" s="19" t="s">
        <v>13</v>
      </c>
      <c r="G41" s="19" t="s">
        <v>13</v>
      </c>
      <c r="H41" s="327"/>
      <c r="I41" s="334" t="s">
        <v>13</v>
      </c>
      <c r="J41" s="43"/>
      <c r="K41" s="332"/>
      <c r="L41" s="332"/>
      <c r="M41" s="332"/>
    </row>
    <row r="42" spans="2:13" s="50" customFormat="1" ht="35.25" customHeight="1">
      <c r="B42" s="51" t="s">
        <v>199</v>
      </c>
      <c r="C42" s="56" t="s">
        <v>200</v>
      </c>
      <c r="D42" s="55" t="s">
        <v>201</v>
      </c>
      <c r="E42" s="19" t="s">
        <v>13</v>
      </c>
      <c r="F42" s="19">
        <v>3000</v>
      </c>
      <c r="G42" s="19">
        <v>3098</v>
      </c>
      <c r="H42" s="327">
        <v>3187</v>
      </c>
      <c r="I42" s="334">
        <f>H42/G42</f>
        <v>1.0287282117495158</v>
      </c>
      <c r="J42" s="43"/>
      <c r="K42" s="332"/>
      <c r="L42" s="332"/>
      <c r="M42" s="332"/>
    </row>
    <row r="43" spans="2:13" s="50" customFormat="1" ht="56.25" customHeight="1">
      <c r="B43" s="57">
        <v>5</v>
      </c>
      <c r="C43" s="52" t="s">
        <v>202</v>
      </c>
      <c r="D43" s="55" t="s">
        <v>203</v>
      </c>
      <c r="E43" s="19" t="s">
        <v>13</v>
      </c>
      <c r="F43" s="19" t="s">
        <v>13</v>
      </c>
      <c r="G43" s="19" t="s">
        <v>13</v>
      </c>
      <c r="H43" s="327" t="s">
        <v>13</v>
      </c>
      <c r="I43" s="333" t="s">
        <v>13</v>
      </c>
      <c r="J43" s="43"/>
      <c r="K43" s="332"/>
      <c r="L43" s="332"/>
      <c r="M43" s="332"/>
    </row>
    <row r="44" spans="2:13" s="50" customFormat="1" ht="52.5">
      <c r="B44" s="51" t="s">
        <v>204</v>
      </c>
      <c r="C44" s="56" t="s">
        <v>205</v>
      </c>
      <c r="D44" s="55" t="s">
        <v>206</v>
      </c>
      <c r="E44" s="19" t="s">
        <v>13</v>
      </c>
      <c r="F44" s="19" t="s">
        <v>13</v>
      </c>
      <c r="G44" s="19" t="s">
        <v>13</v>
      </c>
      <c r="H44" s="327" t="s">
        <v>13</v>
      </c>
      <c r="I44" s="333" t="s">
        <v>13</v>
      </c>
      <c r="J44" s="43"/>
      <c r="K44" s="332"/>
      <c r="L44" s="332"/>
      <c r="M44" s="332"/>
    </row>
    <row r="45" spans="2:13" s="50" customFormat="1" ht="52.5">
      <c r="B45" s="51" t="s">
        <v>207</v>
      </c>
      <c r="C45" s="56" t="s">
        <v>208</v>
      </c>
      <c r="D45" s="55" t="s">
        <v>209</v>
      </c>
      <c r="E45" s="19" t="s">
        <v>13</v>
      </c>
      <c r="F45" s="19" t="s">
        <v>13</v>
      </c>
      <c r="G45" s="19" t="s">
        <v>13</v>
      </c>
      <c r="H45" s="327" t="s">
        <v>13</v>
      </c>
      <c r="I45" s="333" t="s">
        <v>13</v>
      </c>
      <c r="J45" s="43"/>
      <c r="K45" s="332"/>
      <c r="L45" s="332"/>
      <c r="M45" s="332"/>
    </row>
    <row r="46" spans="2:13" s="50" customFormat="1" ht="52.5">
      <c r="B46" s="51" t="s">
        <v>210</v>
      </c>
      <c r="C46" s="56" t="s">
        <v>211</v>
      </c>
      <c r="D46" s="55" t="s">
        <v>212</v>
      </c>
      <c r="E46" s="19" t="s">
        <v>13</v>
      </c>
      <c r="F46" s="19" t="s">
        <v>13</v>
      </c>
      <c r="G46" s="19" t="s">
        <v>13</v>
      </c>
      <c r="H46" s="327" t="s">
        <v>13</v>
      </c>
      <c r="I46" s="333" t="s">
        <v>13</v>
      </c>
      <c r="J46" s="43"/>
      <c r="K46" s="332"/>
      <c r="L46" s="332"/>
      <c r="M46" s="332"/>
    </row>
    <row r="47" spans="2:13" s="50" customFormat="1" ht="52.5">
      <c r="B47" s="51" t="s">
        <v>213</v>
      </c>
      <c r="C47" s="56" t="s">
        <v>214</v>
      </c>
      <c r="D47" s="55" t="s">
        <v>215</v>
      </c>
      <c r="E47" s="19" t="s">
        <v>13</v>
      </c>
      <c r="F47" s="19" t="s">
        <v>13</v>
      </c>
      <c r="G47" s="19" t="s">
        <v>13</v>
      </c>
      <c r="H47" s="327" t="s">
        <v>13</v>
      </c>
      <c r="I47" s="333" t="s">
        <v>13</v>
      </c>
      <c r="J47" s="43"/>
      <c r="K47" s="332"/>
      <c r="L47" s="332"/>
      <c r="M47" s="332"/>
    </row>
    <row r="48" spans="2:13" s="50" customFormat="1" ht="26.25">
      <c r="B48" s="51" t="s">
        <v>216</v>
      </c>
      <c r="C48" s="56" t="s">
        <v>217</v>
      </c>
      <c r="D48" s="55" t="s">
        <v>218</v>
      </c>
      <c r="E48" s="19" t="s">
        <v>13</v>
      </c>
      <c r="F48" s="19" t="s">
        <v>13</v>
      </c>
      <c r="G48" s="19" t="s">
        <v>13</v>
      </c>
      <c r="H48" s="327" t="s">
        <v>13</v>
      </c>
      <c r="I48" s="333" t="s">
        <v>13</v>
      </c>
      <c r="J48" s="43"/>
      <c r="K48" s="332"/>
      <c r="L48" s="332"/>
      <c r="M48" s="332"/>
    </row>
    <row r="49" spans="2:13" s="50" customFormat="1" ht="26.25">
      <c r="B49" s="51" t="s">
        <v>219</v>
      </c>
      <c r="C49" s="56" t="s">
        <v>220</v>
      </c>
      <c r="D49" s="55" t="s">
        <v>221</v>
      </c>
      <c r="E49" s="19" t="s">
        <v>13</v>
      </c>
      <c r="F49" s="19" t="s">
        <v>13</v>
      </c>
      <c r="G49" s="19" t="s">
        <v>13</v>
      </c>
      <c r="H49" s="327" t="s">
        <v>13</v>
      </c>
      <c r="I49" s="333" t="s">
        <v>13</v>
      </c>
      <c r="J49" s="43"/>
      <c r="K49" s="332"/>
      <c r="L49" s="332"/>
      <c r="M49" s="332"/>
    </row>
    <row r="50" spans="2:13" s="50" customFormat="1" ht="26.25">
      <c r="B50" s="51" t="s">
        <v>222</v>
      </c>
      <c r="C50" s="56" t="s">
        <v>223</v>
      </c>
      <c r="D50" s="55" t="s">
        <v>224</v>
      </c>
      <c r="E50" s="19" t="s">
        <v>13</v>
      </c>
      <c r="F50" s="19" t="s">
        <v>13</v>
      </c>
      <c r="G50" s="19" t="s">
        <v>13</v>
      </c>
      <c r="H50" s="327" t="s">
        <v>13</v>
      </c>
      <c r="I50" s="333" t="s">
        <v>13</v>
      </c>
      <c r="J50" s="43"/>
      <c r="K50" s="332"/>
      <c r="L50" s="332"/>
      <c r="M50" s="332"/>
    </row>
    <row r="51" spans="2:13" s="50" customFormat="1" ht="51">
      <c r="B51" s="57">
        <v>288</v>
      </c>
      <c r="C51" s="52" t="s">
        <v>225</v>
      </c>
      <c r="D51" s="55" t="s">
        <v>226</v>
      </c>
      <c r="E51" s="19" t="s">
        <v>13</v>
      </c>
      <c r="F51" s="19" t="s">
        <v>13</v>
      </c>
      <c r="G51" s="19" t="s">
        <v>13</v>
      </c>
      <c r="H51" s="327" t="s">
        <v>13</v>
      </c>
      <c r="I51" s="333" t="s">
        <v>13</v>
      </c>
      <c r="J51" s="43"/>
      <c r="K51" s="332"/>
      <c r="L51" s="332"/>
      <c r="M51" s="332"/>
    </row>
    <row r="52" spans="2:13" s="50" customFormat="1" ht="76.5">
      <c r="B52" s="57"/>
      <c r="C52" s="52" t="s">
        <v>227</v>
      </c>
      <c r="D52" s="55" t="s">
        <v>228</v>
      </c>
      <c r="E52" s="19">
        <f>E53+E60+E69+E71+E77+E78+E79</f>
        <v>315436</v>
      </c>
      <c r="F52" s="19">
        <f>F53+F60+F69+F77+F78+F79</f>
        <v>244755</v>
      </c>
      <c r="G52" s="19">
        <f>G53+G60+G69+G77+G78+G79</f>
        <v>307479</v>
      </c>
      <c r="H52" s="327">
        <v>253788</v>
      </c>
      <c r="I52" s="334">
        <f>H52/G52</f>
        <v>0.8253831969012518</v>
      </c>
      <c r="J52" s="43"/>
      <c r="K52" s="332"/>
      <c r="L52" s="332"/>
      <c r="M52" s="332"/>
    </row>
    <row r="53" spans="2:13" s="50" customFormat="1" ht="51">
      <c r="B53" s="57" t="s">
        <v>229</v>
      </c>
      <c r="C53" s="52" t="s">
        <v>230</v>
      </c>
      <c r="D53" s="55" t="s">
        <v>231</v>
      </c>
      <c r="E53" s="19">
        <f>SUM(E54:E59)</f>
        <v>28699</v>
      </c>
      <c r="F53" s="19">
        <f>SUM(F54:F59)</f>
        <v>16100</v>
      </c>
      <c r="G53" s="19">
        <f>SUM(G54:G59)</f>
        <v>16950</v>
      </c>
      <c r="H53" s="327">
        <v>18076</v>
      </c>
      <c r="I53" s="334">
        <f>H53/G53</f>
        <v>1.0664306784660766</v>
      </c>
      <c r="J53" s="43"/>
      <c r="K53" s="332"/>
      <c r="L53" s="332"/>
      <c r="M53" s="332"/>
    </row>
    <row r="54" spans="2:13" s="50" customFormat="1" ht="52.5">
      <c r="B54" s="51">
        <v>10</v>
      </c>
      <c r="C54" s="56" t="s">
        <v>232</v>
      </c>
      <c r="D54" s="55" t="s">
        <v>233</v>
      </c>
      <c r="E54" s="19">
        <v>23445</v>
      </c>
      <c r="F54" s="19">
        <v>15000</v>
      </c>
      <c r="G54" s="19">
        <v>16000</v>
      </c>
      <c r="H54" s="336">
        <v>16936</v>
      </c>
      <c r="I54" s="334">
        <f>H54/G54</f>
        <v>1.0585</v>
      </c>
      <c r="J54" s="43"/>
      <c r="K54" s="332"/>
      <c r="L54" s="332"/>
      <c r="M54" s="332"/>
    </row>
    <row r="55" spans="2:13" s="50" customFormat="1" ht="52.5">
      <c r="B55" s="51">
        <v>11</v>
      </c>
      <c r="C55" s="56" t="s">
        <v>234</v>
      </c>
      <c r="D55" s="55" t="s">
        <v>235</v>
      </c>
      <c r="E55" s="19" t="s">
        <v>13</v>
      </c>
      <c r="F55" s="19" t="s">
        <v>13</v>
      </c>
      <c r="G55" s="19" t="s">
        <v>13</v>
      </c>
      <c r="H55" s="327" t="s">
        <v>13</v>
      </c>
      <c r="I55" s="333" t="s">
        <v>13</v>
      </c>
      <c r="J55" s="43"/>
      <c r="K55" s="332"/>
      <c r="L55" s="332"/>
      <c r="M55" s="332"/>
    </row>
    <row r="56" spans="2:13" s="50" customFormat="1" ht="26.25">
      <c r="B56" s="51">
        <v>12</v>
      </c>
      <c r="C56" s="56" t="s">
        <v>236</v>
      </c>
      <c r="D56" s="55" t="s">
        <v>237</v>
      </c>
      <c r="E56" s="19" t="s">
        <v>13</v>
      </c>
      <c r="F56" s="19" t="s">
        <v>13</v>
      </c>
      <c r="G56" s="19" t="s">
        <v>13</v>
      </c>
      <c r="H56" s="327" t="s">
        <v>13</v>
      </c>
      <c r="I56" s="333" t="s">
        <v>13</v>
      </c>
      <c r="J56" s="43"/>
      <c r="K56" s="332"/>
      <c r="L56" s="332"/>
      <c r="M56" s="332"/>
    </row>
    <row r="57" spans="2:13" s="50" customFormat="1" ht="26.25">
      <c r="B57" s="51">
        <v>13</v>
      </c>
      <c r="C57" s="56" t="s">
        <v>238</v>
      </c>
      <c r="D57" s="55" t="s">
        <v>239</v>
      </c>
      <c r="E57" s="19" t="s">
        <v>13</v>
      </c>
      <c r="F57" s="19" t="s">
        <v>13</v>
      </c>
      <c r="G57" s="19" t="s">
        <v>13</v>
      </c>
      <c r="H57" s="327"/>
      <c r="I57" s="333" t="s">
        <v>13</v>
      </c>
      <c r="J57" s="43"/>
      <c r="K57" s="332"/>
      <c r="L57" s="332"/>
      <c r="M57" s="332"/>
    </row>
    <row r="58" spans="2:13" s="50" customFormat="1" ht="26.25">
      <c r="B58" s="51">
        <v>14</v>
      </c>
      <c r="C58" s="56" t="s">
        <v>240</v>
      </c>
      <c r="D58" s="55" t="s">
        <v>241</v>
      </c>
      <c r="E58" s="19" t="s">
        <v>13</v>
      </c>
      <c r="F58" s="19" t="s">
        <v>13</v>
      </c>
      <c r="G58" s="19" t="s">
        <v>13</v>
      </c>
      <c r="H58" s="327"/>
      <c r="I58" s="333" t="s">
        <v>13</v>
      </c>
      <c r="J58" s="43"/>
      <c r="K58" s="332"/>
      <c r="L58" s="332"/>
      <c r="M58" s="332"/>
    </row>
    <row r="59" spans="2:13" s="50" customFormat="1" ht="26.25">
      <c r="B59" s="51">
        <v>15</v>
      </c>
      <c r="C59" s="56" t="s">
        <v>242</v>
      </c>
      <c r="D59" s="55" t="s">
        <v>243</v>
      </c>
      <c r="E59" s="19">
        <v>5254</v>
      </c>
      <c r="F59" s="19">
        <v>1100</v>
      </c>
      <c r="G59" s="19">
        <v>950</v>
      </c>
      <c r="H59" s="335">
        <v>1140</v>
      </c>
      <c r="I59" s="334">
        <f>H59/G59</f>
        <v>1.2</v>
      </c>
      <c r="J59" s="43"/>
      <c r="K59" s="332"/>
      <c r="L59" s="332"/>
      <c r="M59" s="332"/>
    </row>
    <row r="60" spans="2:13" s="50" customFormat="1" ht="76.5" customHeight="1">
      <c r="B60" s="57"/>
      <c r="C60" s="52" t="s">
        <v>244</v>
      </c>
      <c r="D60" s="55" t="s">
        <v>245</v>
      </c>
      <c r="E60" s="19">
        <f>SUM(E61:E67)</f>
        <v>276680</v>
      </c>
      <c r="F60" s="19">
        <f>SUM(F61:F67)</f>
        <v>210000</v>
      </c>
      <c r="G60" s="19">
        <f>SUM(G61:G67)</f>
        <v>261000</v>
      </c>
      <c r="H60" s="327">
        <v>219827</v>
      </c>
      <c r="I60" s="334">
        <f>H60/G60</f>
        <v>0.8422490421455938</v>
      </c>
      <c r="J60" s="43"/>
      <c r="K60" s="332"/>
      <c r="L60" s="332"/>
      <c r="M60" s="332"/>
    </row>
    <row r="61" spans="2:13" s="58" customFormat="1" ht="47.25" customHeight="1">
      <c r="B61" s="51" t="s">
        <v>246</v>
      </c>
      <c r="C61" s="56" t="s">
        <v>247</v>
      </c>
      <c r="D61" s="55" t="s">
        <v>248</v>
      </c>
      <c r="E61" s="19" t="s">
        <v>13</v>
      </c>
      <c r="F61" s="19" t="s">
        <v>13</v>
      </c>
      <c r="G61" s="19" t="s">
        <v>13</v>
      </c>
      <c r="H61" s="327" t="s">
        <v>13</v>
      </c>
      <c r="I61" s="333" t="s">
        <v>13</v>
      </c>
      <c r="J61" s="43"/>
      <c r="K61" s="343"/>
      <c r="L61" s="343"/>
      <c r="M61" s="343"/>
    </row>
    <row r="62" spans="2:13" s="58" customFormat="1" ht="52.5">
      <c r="B62" s="51" t="s">
        <v>249</v>
      </c>
      <c r="C62" s="56" t="s">
        <v>250</v>
      </c>
      <c r="D62" s="55" t="s">
        <v>251</v>
      </c>
      <c r="E62" s="19" t="s">
        <v>13</v>
      </c>
      <c r="F62" s="19" t="s">
        <v>13</v>
      </c>
      <c r="G62" s="19" t="s">
        <v>13</v>
      </c>
      <c r="H62" s="327" t="s">
        <v>13</v>
      </c>
      <c r="I62" s="333" t="s">
        <v>13</v>
      </c>
      <c r="J62" s="43"/>
      <c r="K62" s="343"/>
      <c r="L62" s="343"/>
      <c r="M62" s="343"/>
    </row>
    <row r="63" spans="2:13" s="50" customFormat="1" ht="46.5" customHeight="1">
      <c r="B63" s="51" t="s">
        <v>252</v>
      </c>
      <c r="C63" s="56" t="s">
        <v>253</v>
      </c>
      <c r="D63" s="55" t="s">
        <v>254</v>
      </c>
      <c r="E63" s="19" t="s">
        <v>13</v>
      </c>
      <c r="F63" s="19" t="s">
        <v>13</v>
      </c>
      <c r="G63" s="19" t="s">
        <v>13</v>
      </c>
      <c r="H63" s="327" t="s">
        <v>13</v>
      </c>
      <c r="I63" s="333" t="s">
        <v>13</v>
      </c>
      <c r="J63" s="43"/>
      <c r="K63" s="332"/>
      <c r="L63" s="332"/>
      <c r="M63" s="332"/>
    </row>
    <row r="64" spans="2:13" s="58" customFormat="1" ht="52.5">
      <c r="B64" s="51" t="s">
        <v>255</v>
      </c>
      <c r="C64" s="56" t="s">
        <v>256</v>
      </c>
      <c r="D64" s="55" t="s">
        <v>257</v>
      </c>
      <c r="E64" s="19" t="s">
        <v>13</v>
      </c>
      <c r="F64" s="19" t="s">
        <v>13</v>
      </c>
      <c r="G64" s="19" t="s">
        <v>13</v>
      </c>
      <c r="H64" s="327" t="s">
        <v>13</v>
      </c>
      <c r="I64" s="333" t="s">
        <v>13</v>
      </c>
      <c r="J64" s="43"/>
      <c r="K64" s="343"/>
      <c r="L64" s="343"/>
      <c r="M64" s="343"/>
    </row>
    <row r="65" spans="2:13" ht="26.25">
      <c r="B65" s="51" t="s">
        <v>258</v>
      </c>
      <c r="C65" s="56" t="s">
        <v>259</v>
      </c>
      <c r="D65" s="55" t="s">
        <v>260</v>
      </c>
      <c r="E65" s="19">
        <v>276680</v>
      </c>
      <c r="F65" s="19">
        <v>210000</v>
      </c>
      <c r="G65" s="19">
        <v>261000</v>
      </c>
      <c r="H65" s="327">
        <v>219827</v>
      </c>
      <c r="I65" s="334">
        <f>H65/G65</f>
        <v>0.8422490421455938</v>
      </c>
      <c r="J65" s="43"/>
      <c r="K65" s="40"/>
      <c r="L65" s="40"/>
      <c r="M65" s="40"/>
    </row>
    <row r="66" spans="2:13" ht="26.25">
      <c r="B66" s="51" t="s">
        <v>261</v>
      </c>
      <c r="C66" s="56" t="s">
        <v>262</v>
      </c>
      <c r="D66" s="55" t="s">
        <v>263</v>
      </c>
      <c r="E66" s="19" t="s">
        <v>13</v>
      </c>
      <c r="F66" s="19" t="s">
        <v>13</v>
      </c>
      <c r="G66" s="19" t="s">
        <v>13</v>
      </c>
      <c r="H66" s="327"/>
      <c r="I66" s="333" t="s">
        <v>13</v>
      </c>
      <c r="J66" s="43"/>
      <c r="K66" s="40"/>
      <c r="L66" s="40"/>
      <c r="M66" s="40"/>
    </row>
    <row r="67" spans="2:13" ht="26.25">
      <c r="B67" s="51" t="s">
        <v>264</v>
      </c>
      <c r="C67" s="56" t="s">
        <v>265</v>
      </c>
      <c r="D67" s="55" t="s">
        <v>266</v>
      </c>
      <c r="E67" s="19" t="s">
        <v>13</v>
      </c>
      <c r="F67" s="19" t="s">
        <v>13</v>
      </c>
      <c r="G67" s="19" t="s">
        <v>13</v>
      </c>
      <c r="H67" s="327"/>
      <c r="I67" s="333" t="s">
        <v>13</v>
      </c>
      <c r="J67" s="43"/>
      <c r="K67" s="40"/>
      <c r="L67" s="40"/>
      <c r="M67" s="40"/>
    </row>
    <row r="68" spans="2:13" ht="51">
      <c r="B68" s="57">
        <v>21</v>
      </c>
      <c r="C68" s="52" t="s">
        <v>267</v>
      </c>
      <c r="D68" s="55" t="s">
        <v>268</v>
      </c>
      <c r="E68" s="19" t="s">
        <v>13</v>
      </c>
      <c r="F68" s="19" t="s">
        <v>13</v>
      </c>
      <c r="G68" s="19" t="s">
        <v>13</v>
      </c>
      <c r="H68" s="327"/>
      <c r="I68" s="333" t="s">
        <v>13</v>
      </c>
      <c r="J68" s="43"/>
      <c r="K68" s="40"/>
      <c r="L68" s="40"/>
      <c r="M68" s="40"/>
    </row>
    <row r="69" spans="2:13" ht="26.25">
      <c r="B69" s="57">
        <v>22</v>
      </c>
      <c r="C69" s="52" t="s">
        <v>269</v>
      </c>
      <c r="D69" s="55" t="s">
        <v>270</v>
      </c>
      <c r="E69" s="19">
        <v>2162</v>
      </c>
      <c r="F69" s="19">
        <v>1000</v>
      </c>
      <c r="G69" s="19">
        <v>4182</v>
      </c>
      <c r="H69" s="327">
        <v>1983</v>
      </c>
      <c r="I69" s="334">
        <f>H69/G69</f>
        <v>0.47417503586800575</v>
      </c>
      <c r="J69" s="43"/>
      <c r="K69" s="40"/>
      <c r="L69" s="40"/>
      <c r="M69" s="40"/>
    </row>
    <row r="70" spans="2:13" ht="76.5">
      <c r="B70" s="57">
        <v>236</v>
      </c>
      <c r="C70" s="52" t="s">
        <v>271</v>
      </c>
      <c r="D70" s="55" t="s">
        <v>272</v>
      </c>
      <c r="E70" s="19" t="s">
        <v>13</v>
      </c>
      <c r="F70" s="19" t="s">
        <v>13</v>
      </c>
      <c r="G70" s="19" t="s">
        <v>13</v>
      </c>
      <c r="H70" s="327"/>
      <c r="I70" s="333" t="s">
        <v>13</v>
      </c>
      <c r="J70" s="43"/>
      <c r="K70" s="40"/>
      <c r="L70" s="40"/>
      <c r="M70" s="40"/>
    </row>
    <row r="71" spans="2:13" ht="76.5">
      <c r="B71" s="57" t="s">
        <v>273</v>
      </c>
      <c r="C71" s="52" t="s">
        <v>274</v>
      </c>
      <c r="D71" s="55" t="s">
        <v>275</v>
      </c>
      <c r="E71" s="19">
        <f>SUM(E72:E76)</f>
        <v>359</v>
      </c>
      <c r="F71" s="19" t="s">
        <v>13</v>
      </c>
      <c r="G71" s="19" t="s">
        <v>13</v>
      </c>
      <c r="H71" s="327">
        <v>0</v>
      </c>
      <c r="I71" s="333" t="s">
        <v>13</v>
      </c>
      <c r="J71" s="43"/>
      <c r="K71" s="40"/>
      <c r="L71" s="40"/>
      <c r="M71" s="40"/>
    </row>
    <row r="72" spans="2:13" ht="52.5">
      <c r="B72" s="51" t="s">
        <v>276</v>
      </c>
      <c r="C72" s="56" t="s">
        <v>277</v>
      </c>
      <c r="D72" s="55" t="s">
        <v>278</v>
      </c>
      <c r="E72" s="19" t="s">
        <v>13</v>
      </c>
      <c r="F72" s="19" t="s">
        <v>13</v>
      </c>
      <c r="G72" s="19" t="s">
        <v>13</v>
      </c>
      <c r="H72" s="327"/>
      <c r="I72" s="333" t="s">
        <v>13</v>
      </c>
      <c r="J72" s="43"/>
      <c r="K72" s="40"/>
      <c r="L72" s="40"/>
      <c r="M72" s="40"/>
    </row>
    <row r="73" spans="2:13" ht="52.5">
      <c r="B73" s="51" t="s">
        <v>279</v>
      </c>
      <c r="C73" s="56" t="s">
        <v>280</v>
      </c>
      <c r="D73" s="55" t="s">
        <v>281</v>
      </c>
      <c r="E73" s="19" t="s">
        <v>13</v>
      </c>
      <c r="F73" s="19" t="s">
        <v>13</v>
      </c>
      <c r="G73" s="19" t="s">
        <v>13</v>
      </c>
      <c r="H73" s="327"/>
      <c r="I73" s="333" t="s">
        <v>13</v>
      </c>
      <c r="J73" s="43"/>
      <c r="K73" s="40"/>
      <c r="L73" s="40"/>
      <c r="M73" s="40"/>
    </row>
    <row r="74" spans="2:13" ht="52.5">
      <c r="B74" s="51" t="s">
        <v>282</v>
      </c>
      <c r="C74" s="56" t="s">
        <v>283</v>
      </c>
      <c r="D74" s="55" t="s">
        <v>284</v>
      </c>
      <c r="E74" s="19" t="s">
        <v>13</v>
      </c>
      <c r="F74" s="19" t="s">
        <v>13</v>
      </c>
      <c r="G74" s="19" t="s">
        <v>13</v>
      </c>
      <c r="H74" s="327"/>
      <c r="I74" s="333" t="s">
        <v>13</v>
      </c>
      <c r="J74" s="43"/>
      <c r="K74" s="40"/>
      <c r="L74" s="40"/>
      <c r="M74" s="40"/>
    </row>
    <row r="75" spans="2:13" ht="52.5">
      <c r="B75" s="51" t="s">
        <v>285</v>
      </c>
      <c r="C75" s="56" t="s">
        <v>286</v>
      </c>
      <c r="D75" s="55" t="s">
        <v>287</v>
      </c>
      <c r="E75" s="19" t="s">
        <v>13</v>
      </c>
      <c r="F75" s="19" t="s">
        <v>13</v>
      </c>
      <c r="G75" s="19" t="s">
        <v>13</v>
      </c>
      <c r="H75" s="327"/>
      <c r="I75" s="333" t="s">
        <v>13</v>
      </c>
      <c r="J75" s="43"/>
      <c r="K75" s="40"/>
      <c r="L75" s="40"/>
      <c r="M75" s="40"/>
    </row>
    <row r="76" spans="2:13" ht="52.5">
      <c r="B76" s="51" t="s">
        <v>288</v>
      </c>
      <c r="C76" s="56" t="s">
        <v>289</v>
      </c>
      <c r="D76" s="55" t="s">
        <v>290</v>
      </c>
      <c r="E76" s="19">
        <v>359</v>
      </c>
      <c r="F76" s="19" t="s">
        <v>13</v>
      </c>
      <c r="G76" s="19" t="s">
        <v>13</v>
      </c>
      <c r="H76" s="327">
        <v>0</v>
      </c>
      <c r="I76" s="333" t="s">
        <v>13</v>
      </c>
      <c r="J76" s="43"/>
      <c r="K76" s="40"/>
      <c r="L76" s="40"/>
      <c r="M76" s="40"/>
    </row>
    <row r="77" spans="2:13" ht="51">
      <c r="B77" s="57">
        <v>24</v>
      </c>
      <c r="C77" s="52" t="s">
        <v>291</v>
      </c>
      <c r="D77" s="55" t="s">
        <v>292</v>
      </c>
      <c r="E77" s="19">
        <v>3611</v>
      </c>
      <c r="F77" s="19">
        <v>7040</v>
      </c>
      <c r="G77" s="19">
        <v>447</v>
      </c>
      <c r="H77" s="327">
        <v>7188</v>
      </c>
      <c r="I77" s="334">
        <f>H77/G77</f>
        <v>16.08053691275168</v>
      </c>
      <c r="J77" s="43"/>
      <c r="K77" s="40"/>
      <c r="L77" s="40"/>
      <c r="M77" s="40"/>
    </row>
    <row r="78" spans="2:13" ht="32.25" customHeight="1">
      <c r="B78" s="57">
        <v>27</v>
      </c>
      <c r="C78" s="52" t="s">
        <v>293</v>
      </c>
      <c r="D78" s="55" t="s">
        <v>294</v>
      </c>
      <c r="E78" s="19">
        <v>3925</v>
      </c>
      <c r="F78" s="19">
        <v>1500</v>
      </c>
      <c r="G78" s="19">
        <v>3900</v>
      </c>
      <c r="H78" s="327">
        <v>6714</v>
      </c>
      <c r="I78" s="334">
        <f>H78/G78</f>
        <v>1.7215384615384615</v>
      </c>
      <c r="J78" s="43"/>
      <c r="K78" s="40"/>
      <c r="L78" s="40"/>
      <c r="M78" s="40"/>
    </row>
    <row r="79" spans="2:13" ht="51">
      <c r="B79" s="57" t="s">
        <v>295</v>
      </c>
      <c r="C79" s="52" t="s">
        <v>296</v>
      </c>
      <c r="D79" s="55" t="s">
        <v>297</v>
      </c>
      <c r="E79" s="19">
        <v>0</v>
      </c>
      <c r="F79" s="19">
        <v>9115</v>
      </c>
      <c r="G79" s="19">
        <v>21000</v>
      </c>
      <c r="H79" s="327">
        <v>0</v>
      </c>
      <c r="I79" s="334" t="s">
        <v>13</v>
      </c>
      <c r="J79" s="43"/>
      <c r="K79" s="40"/>
      <c r="L79" s="40"/>
      <c r="M79" s="40"/>
    </row>
    <row r="80" spans="2:13" ht="51">
      <c r="B80" s="57"/>
      <c r="C80" s="52" t="s">
        <v>298</v>
      </c>
      <c r="D80" s="55" t="s">
        <v>299</v>
      </c>
      <c r="E80" s="19">
        <f>E11+E52</f>
        <v>429201</v>
      </c>
      <c r="F80" s="19">
        <f>F11+F52</f>
        <v>403000</v>
      </c>
      <c r="G80" s="19">
        <f>G11+G52</f>
        <v>424334</v>
      </c>
      <c r="H80" s="327">
        <v>369672</v>
      </c>
      <c r="I80" s="344">
        <f>H80/G80</f>
        <v>0.8711816635009214</v>
      </c>
      <c r="J80" s="43"/>
      <c r="K80" s="40"/>
      <c r="L80" s="40"/>
      <c r="M80" s="40"/>
    </row>
    <row r="81" spans="2:13" ht="26.25">
      <c r="B81" s="57">
        <v>88</v>
      </c>
      <c r="C81" s="52" t="s">
        <v>300</v>
      </c>
      <c r="D81" s="55" t="s">
        <v>301</v>
      </c>
      <c r="E81" s="19" t="s">
        <v>13</v>
      </c>
      <c r="F81" s="19" t="s">
        <v>13</v>
      </c>
      <c r="G81" s="19" t="s">
        <v>13</v>
      </c>
      <c r="H81" s="327"/>
      <c r="I81" s="333" t="s">
        <v>13</v>
      </c>
      <c r="J81" s="43"/>
      <c r="K81" s="40"/>
      <c r="L81" s="40"/>
      <c r="M81" s="40"/>
    </row>
    <row r="82" spans="2:13" ht="26.25">
      <c r="B82" s="57"/>
      <c r="C82" s="52" t="s">
        <v>302</v>
      </c>
      <c r="D82" s="11"/>
      <c r="E82" s="19"/>
      <c r="F82" s="23"/>
      <c r="G82" s="19"/>
      <c r="H82" s="327"/>
      <c r="I82" s="334"/>
      <c r="J82" s="43"/>
      <c r="K82" s="40"/>
      <c r="L82" s="40"/>
      <c r="M82" s="40"/>
    </row>
    <row r="83" spans="2:13" ht="76.5">
      <c r="B83" s="57"/>
      <c r="C83" s="52" t="s">
        <v>303</v>
      </c>
      <c r="D83" s="55" t="s">
        <v>304</v>
      </c>
      <c r="E83" s="19">
        <f>E84+E96+E97+E99-E103</f>
        <v>11003</v>
      </c>
      <c r="F83" s="19">
        <f>F84+F96+F97+F99-F103</f>
        <v>12961</v>
      </c>
      <c r="G83" s="19" t="s">
        <v>13</v>
      </c>
      <c r="H83" s="327">
        <v>4669</v>
      </c>
      <c r="I83" s="333" t="s">
        <v>13</v>
      </c>
      <c r="J83" s="43"/>
      <c r="K83" s="40"/>
      <c r="L83" s="40"/>
      <c r="M83" s="40"/>
    </row>
    <row r="84" spans="2:13" ht="51">
      <c r="B84" s="57">
        <v>30</v>
      </c>
      <c r="C84" s="52" t="s">
        <v>305</v>
      </c>
      <c r="D84" s="55" t="s">
        <v>306</v>
      </c>
      <c r="E84" s="19">
        <f>SUM(E85:E92)</f>
        <v>190537</v>
      </c>
      <c r="F84" s="19">
        <f>SUM(F85:F92)</f>
        <v>192537</v>
      </c>
      <c r="G84" s="19">
        <f>SUM(G85:G92)</f>
        <v>190537</v>
      </c>
      <c r="H84" s="327">
        <v>190537</v>
      </c>
      <c r="I84" s="334">
        <f>H84/G84</f>
        <v>1</v>
      </c>
      <c r="J84" s="43"/>
      <c r="K84" s="40"/>
      <c r="L84" s="40"/>
      <c r="M84" s="40"/>
    </row>
    <row r="85" spans="2:13" ht="26.25">
      <c r="B85" s="51">
        <v>300</v>
      </c>
      <c r="C85" s="56" t="s">
        <v>307</v>
      </c>
      <c r="D85" s="55" t="s">
        <v>308</v>
      </c>
      <c r="E85" s="19" t="s">
        <v>13</v>
      </c>
      <c r="F85" s="19" t="s">
        <v>13</v>
      </c>
      <c r="G85" s="19" t="s">
        <v>13</v>
      </c>
      <c r="H85" s="327"/>
      <c r="I85" s="333" t="s">
        <v>13</v>
      </c>
      <c r="J85" s="43"/>
      <c r="K85" s="40"/>
      <c r="L85" s="40"/>
      <c r="M85" s="40"/>
    </row>
    <row r="86" spans="2:13" ht="52.5">
      <c r="B86" s="51">
        <v>301</v>
      </c>
      <c r="C86" s="56" t="s">
        <v>309</v>
      </c>
      <c r="D86" s="55" t="s">
        <v>310</v>
      </c>
      <c r="E86" s="19" t="s">
        <v>13</v>
      </c>
      <c r="F86" s="19" t="s">
        <v>13</v>
      </c>
      <c r="G86" s="19" t="s">
        <v>13</v>
      </c>
      <c r="H86" s="327"/>
      <c r="I86" s="333" t="s">
        <v>13</v>
      </c>
      <c r="J86" s="43"/>
      <c r="K86" s="40"/>
      <c r="L86" s="40"/>
      <c r="M86" s="40"/>
    </row>
    <row r="87" spans="2:13" ht="26.25">
      <c r="B87" s="51">
        <v>302</v>
      </c>
      <c r="C87" s="56" t="s">
        <v>311</v>
      </c>
      <c r="D87" s="55" t="s">
        <v>312</v>
      </c>
      <c r="E87" s="19" t="s">
        <v>13</v>
      </c>
      <c r="F87" s="19" t="s">
        <v>13</v>
      </c>
      <c r="G87" s="19" t="s">
        <v>13</v>
      </c>
      <c r="H87" s="327"/>
      <c r="I87" s="333" t="s">
        <v>13</v>
      </c>
      <c r="J87" s="43"/>
      <c r="K87" s="40"/>
      <c r="L87" s="40"/>
      <c r="M87" s="40"/>
    </row>
    <row r="88" spans="2:13" ht="26.25">
      <c r="B88" s="51">
        <v>303</v>
      </c>
      <c r="C88" s="56" t="s">
        <v>313</v>
      </c>
      <c r="D88" s="55" t="s">
        <v>314</v>
      </c>
      <c r="E88" s="19">
        <v>190537</v>
      </c>
      <c r="F88" s="19">
        <v>192537</v>
      </c>
      <c r="G88" s="19">
        <v>190537</v>
      </c>
      <c r="H88" s="327">
        <v>190537</v>
      </c>
      <c r="I88" s="334">
        <f>H88/G88</f>
        <v>1</v>
      </c>
      <c r="J88" s="43"/>
      <c r="K88" s="40"/>
      <c r="L88" s="40"/>
      <c r="M88" s="40"/>
    </row>
    <row r="89" spans="2:13" ht="26.25">
      <c r="B89" s="51">
        <v>304</v>
      </c>
      <c r="C89" s="56" t="s">
        <v>315</v>
      </c>
      <c r="D89" s="55" t="s">
        <v>316</v>
      </c>
      <c r="E89" s="19" t="s">
        <v>13</v>
      </c>
      <c r="F89" s="19" t="s">
        <v>13</v>
      </c>
      <c r="G89" s="19" t="s">
        <v>13</v>
      </c>
      <c r="H89" s="327"/>
      <c r="I89" s="333" t="s">
        <v>13</v>
      </c>
      <c r="J89" s="43"/>
      <c r="K89" s="40"/>
      <c r="L89" s="40"/>
      <c r="M89" s="40"/>
    </row>
    <row r="90" spans="2:13" ht="26.25">
      <c r="B90" s="51">
        <v>305</v>
      </c>
      <c r="C90" s="56" t="s">
        <v>317</v>
      </c>
      <c r="D90" s="55" t="s">
        <v>318</v>
      </c>
      <c r="E90" s="19" t="s">
        <v>13</v>
      </c>
      <c r="F90" s="19" t="s">
        <v>13</v>
      </c>
      <c r="G90" s="19" t="s">
        <v>13</v>
      </c>
      <c r="H90" s="327"/>
      <c r="I90" s="333" t="s">
        <v>13</v>
      </c>
      <c r="J90" s="43"/>
      <c r="K90" s="40"/>
      <c r="L90" s="40"/>
      <c r="M90" s="40"/>
    </row>
    <row r="91" spans="2:13" ht="26.25">
      <c r="B91" s="51">
        <v>306</v>
      </c>
      <c r="C91" s="56" t="s">
        <v>319</v>
      </c>
      <c r="D91" s="55" t="s">
        <v>320</v>
      </c>
      <c r="E91" s="19" t="s">
        <v>13</v>
      </c>
      <c r="F91" s="19" t="s">
        <v>13</v>
      </c>
      <c r="G91" s="19" t="s">
        <v>13</v>
      </c>
      <c r="H91" s="327"/>
      <c r="I91" s="333" t="s">
        <v>13</v>
      </c>
      <c r="J91" s="43"/>
      <c r="K91" s="40"/>
      <c r="L91" s="40"/>
      <c r="M91" s="40"/>
    </row>
    <row r="92" spans="2:13" ht="26.25">
      <c r="B92" s="51">
        <v>309</v>
      </c>
      <c r="C92" s="56" t="s">
        <v>321</v>
      </c>
      <c r="D92" s="55" t="s">
        <v>322</v>
      </c>
      <c r="E92" s="19" t="s">
        <v>13</v>
      </c>
      <c r="F92" s="19" t="s">
        <v>13</v>
      </c>
      <c r="G92" s="19" t="s">
        <v>13</v>
      </c>
      <c r="H92" s="327"/>
      <c r="I92" s="333" t="s">
        <v>13</v>
      </c>
      <c r="J92" s="43"/>
      <c r="K92" s="40"/>
      <c r="L92" s="40"/>
      <c r="M92" s="40"/>
    </row>
    <row r="93" spans="2:13" ht="51">
      <c r="B93" s="57">
        <v>31</v>
      </c>
      <c r="C93" s="52" t="s">
        <v>323</v>
      </c>
      <c r="D93" s="55" t="s">
        <v>324</v>
      </c>
      <c r="E93" s="19" t="s">
        <v>13</v>
      </c>
      <c r="F93" s="19" t="s">
        <v>13</v>
      </c>
      <c r="G93" s="19" t="s">
        <v>13</v>
      </c>
      <c r="H93" s="327"/>
      <c r="I93" s="333" t="s">
        <v>13</v>
      </c>
      <c r="J93" s="43"/>
      <c r="K93" s="40"/>
      <c r="L93" s="40"/>
      <c r="M93" s="40"/>
    </row>
    <row r="94" spans="2:13" ht="51">
      <c r="B94" s="57" t="s">
        <v>325</v>
      </c>
      <c r="C94" s="52" t="s">
        <v>326</v>
      </c>
      <c r="D94" s="55" t="s">
        <v>327</v>
      </c>
      <c r="E94" s="19" t="s">
        <v>13</v>
      </c>
      <c r="F94" s="19" t="s">
        <v>13</v>
      </c>
      <c r="G94" s="19" t="s">
        <v>13</v>
      </c>
      <c r="H94" s="327"/>
      <c r="I94" s="333" t="s">
        <v>13</v>
      </c>
      <c r="J94" s="43"/>
      <c r="K94" s="40"/>
      <c r="L94" s="40"/>
      <c r="M94" s="40"/>
    </row>
    <row r="95" spans="2:13" ht="26.25">
      <c r="B95" s="57">
        <v>32</v>
      </c>
      <c r="C95" s="52" t="s">
        <v>328</v>
      </c>
      <c r="D95" s="55" t="s">
        <v>329</v>
      </c>
      <c r="E95" s="19" t="s">
        <v>13</v>
      </c>
      <c r="F95" s="19" t="s">
        <v>13</v>
      </c>
      <c r="G95" s="19" t="s">
        <v>13</v>
      </c>
      <c r="H95" s="327"/>
      <c r="I95" s="333" t="s">
        <v>13</v>
      </c>
      <c r="J95" s="43"/>
      <c r="K95" s="40"/>
      <c r="L95" s="40"/>
      <c r="M95" s="40"/>
    </row>
    <row r="96" spans="2:13" ht="127.5">
      <c r="B96" s="57">
        <v>330</v>
      </c>
      <c r="C96" s="52" t="s">
        <v>330</v>
      </c>
      <c r="D96" s="55" t="s">
        <v>331</v>
      </c>
      <c r="E96" s="19">
        <v>457</v>
      </c>
      <c r="F96" s="19">
        <v>457</v>
      </c>
      <c r="G96" s="19">
        <v>457</v>
      </c>
      <c r="H96" s="327">
        <v>457</v>
      </c>
      <c r="I96" s="334">
        <f>H96/G96</f>
        <v>1</v>
      </c>
      <c r="J96" s="43"/>
      <c r="K96" s="40"/>
      <c r="L96" s="40"/>
      <c r="M96" s="40"/>
    </row>
    <row r="97" spans="2:13" ht="148.5" customHeight="1">
      <c r="B97" s="57" t="s">
        <v>332</v>
      </c>
      <c r="C97" s="52" t="s">
        <v>333</v>
      </c>
      <c r="D97" s="55" t="s">
        <v>334</v>
      </c>
      <c r="E97" s="19">
        <v>41</v>
      </c>
      <c r="F97" s="19">
        <v>41</v>
      </c>
      <c r="G97" s="19">
        <v>41</v>
      </c>
      <c r="H97" s="327">
        <v>41</v>
      </c>
      <c r="I97" s="334">
        <f>H97/G97</f>
        <v>1</v>
      </c>
      <c r="J97" s="43"/>
      <c r="K97" s="40"/>
      <c r="L97" s="40"/>
      <c r="M97" s="40"/>
    </row>
    <row r="98" spans="2:13" ht="129.75" customHeight="1">
      <c r="B98" s="57" t="s">
        <v>332</v>
      </c>
      <c r="C98" s="52" t="s">
        <v>335</v>
      </c>
      <c r="D98" s="55" t="s">
        <v>336</v>
      </c>
      <c r="E98" s="19" t="s">
        <v>13</v>
      </c>
      <c r="F98" s="19" t="s">
        <v>13</v>
      </c>
      <c r="G98" s="19" t="s">
        <v>13</v>
      </c>
      <c r="H98" s="327" t="s">
        <v>13</v>
      </c>
      <c r="I98" s="333" t="s">
        <v>13</v>
      </c>
      <c r="J98" s="43"/>
      <c r="K98" s="40"/>
      <c r="L98" s="40"/>
      <c r="M98" s="40"/>
    </row>
    <row r="99" spans="2:13" ht="51">
      <c r="B99" s="57">
        <v>34</v>
      </c>
      <c r="C99" s="52" t="s">
        <v>337</v>
      </c>
      <c r="D99" s="55" t="s">
        <v>338</v>
      </c>
      <c r="E99" s="19">
        <f>SUM(E100:E101)</f>
        <v>67858</v>
      </c>
      <c r="F99" s="19">
        <f>SUM(F100:F101)</f>
        <v>759</v>
      </c>
      <c r="G99" s="19" t="s">
        <v>13</v>
      </c>
      <c r="H99" s="327" t="s">
        <v>13</v>
      </c>
      <c r="I99" s="334" t="s">
        <v>13</v>
      </c>
      <c r="J99" s="43"/>
      <c r="K99" s="40"/>
      <c r="L99" s="40"/>
      <c r="M99" s="40"/>
    </row>
    <row r="100" spans="2:13" ht="36.75" customHeight="1">
      <c r="B100" s="51">
        <v>340</v>
      </c>
      <c r="C100" s="56" t="s">
        <v>339</v>
      </c>
      <c r="D100" s="55" t="s">
        <v>340</v>
      </c>
      <c r="E100" s="19" t="s">
        <v>13</v>
      </c>
      <c r="F100" s="19" t="s">
        <v>13</v>
      </c>
      <c r="G100" s="19" t="s">
        <v>13</v>
      </c>
      <c r="H100" s="327" t="s">
        <v>13</v>
      </c>
      <c r="I100" s="334" t="s">
        <v>13</v>
      </c>
      <c r="J100" s="43"/>
      <c r="K100" s="40"/>
      <c r="L100" s="40"/>
      <c r="M100" s="40"/>
    </row>
    <row r="101" spans="2:13" ht="26.25">
      <c r="B101" s="51">
        <v>341</v>
      </c>
      <c r="C101" s="56" t="s">
        <v>341</v>
      </c>
      <c r="D101" s="55" t="s">
        <v>342</v>
      </c>
      <c r="E101" s="19">
        <v>67858</v>
      </c>
      <c r="F101" s="19">
        <v>759</v>
      </c>
      <c r="G101" s="19" t="s">
        <v>13</v>
      </c>
      <c r="H101" s="327" t="s">
        <v>13</v>
      </c>
      <c r="I101" s="334" t="s">
        <v>13</v>
      </c>
      <c r="J101" s="43"/>
      <c r="K101" s="40"/>
      <c r="L101" s="40"/>
      <c r="M101" s="40"/>
    </row>
    <row r="102" spans="2:13" ht="37.5" customHeight="1">
      <c r="B102" s="57"/>
      <c r="C102" s="52" t="s">
        <v>343</v>
      </c>
      <c r="D102" s="55" t="s">
        <v>344</v>
      </c>
      <c r="E102" s="19" t="s">
        <v>13</v>
      </c>
      <c r="F102" s="19" t="s">
        <v>13</v>
      </c>
      <c r="G102" s="19" t="s">
        <v>13</v>
      </c>
      <c r="H102" s="327" t="s">
        <v>13</v>
      </c>
      <c r="I102" s="333" t="s">
        <v>13</v>
      </c>
      <c r="J102" s="43"/>
      <c r="K102" s="40"/>
      <c r="L102" s="40"/>
      <c r="M102" s="40"/>
    </row>
    <row r="103" spans="2:13" ht="26.25">
      <c r="B103" s="57">
        <v>35</v>
      </c>
      <c r="C103" s="52" t="s">
        <v>345</v>
      </c>
      <c r="D103" s="55" t="s">
        <v>346</v>
      </c>
      <c r="E103" s="19">
        <f>SUM(E104:E105)</f>
        <v>247890</v>
      </c>
      <c r="F103" s="19">
        <f>SUM(F104:F105)</f>
        <v>180833</v>
      </c>
      <c r="G103" s="19">
        <f>SUM(G104:G105)</f>
        <v>205444</v>
      </c>
      <c r="H103" s="327">
        <v>186366</v>
      </c>
      <c r="I103" s="334">
        <f>H103/G103</f>
        <v>0.9071377114931563</v>
      </c>
      <c r="J103" s="43"/>
      <c r="K103" s="40"/>
      <c r="L103" s="40"/>
      <c r="M103" s="40"/>
    </row>
    <row r="104" spans="2:13" ht="26.25">
      <c r="B104" s="51">
        <v>350</v>
      </c>
      <c r="C104" s="56" t="s">
        <v>347</v>
      </c>
      <c r="D104" s="55" t="s">
        <v>348</v>
      </c>
      <c r="E104" s="19">
        <v>247890</v>
      </c>
      <c r="F104" s="19">
        <v>180833</v>
      </c>
      <c r="G104" s="19">
        <v>180833</v>
      </c>
      <c r="H104" s="327">
        <v>180032</v>
      </c>
      <c r="I104" s="334">
        <f>H104/G104</f>
        <v>0.9955704987474632</v>
      </c>
      <c r="J104" s="43"/>
      <c r="K104" s="40"/>
      <c r="L104" s="40"/>
      <c r="M104" s="40"/>
    </row>
    <row r="105" spans="2:13" ht="26.25">
      <c r="B105" s="51">
        <v>351</v>
      </c>
      <c r="C105" s="56" t="s">
        <v>349</v>
      </c>
      <c r="D105" s="55" t="s">
        <v>350</v>
      </c>
      <c r="E105" s="19" t="s">
        <v>13</v>
      </c>
      <c r="F105" s="19" t="s">
        <v>13</v>
      </c>
      <c r="G105" s="19">
        <v>24611</v>
      </c>
      <c r="H105" s="327">
        <v>6334</v>
      </c>
      <c r="I105" s="334">
        <f>H105/G105</f>
        <v>0.25736459306814025</v>
      </c>
      <c r="J105" s="43"/>
      <c r="K105" s="40"/>
      <c r="L105" s="40"/>
      <c r="M105" s="40"/>
    </row>
    <row r="106" spans="2:13" ht="51">
      <c r="B106" s="57"/>
      <c r="C106" s="52" t="s">
        <v>351</v>
      </c>
      <c r="D106" s="55" t="s">
        <v>352</v>
      </c>
      <c r="E106" s="19">
        <f>E114</f>
        <v>140737</v>
      </c>
      <c r="F106" s="19">
        <f>F114</f>
        <v>140738</v>
      </c>
      <c r="G106" s="19">
        <v>140738</v>
      </c>
      <c r="H106" s="327">
        <v>140747</v>
      </c>
      <c r="I106" s="334">
        <f>H106/G106</f>
        <v>1.0000639486137362</v>
      </c>
      <c r="J106" s="43"/>
      <c r="K106" s="40"/>
      <c r="L106" s="40"/>
      <c r="M106" s="40"/>
    </row>
    <row r="107" spans="2:13" ht="76.5">
      <c r="B107" s="57">
        <v>40</v>
      </c>
      <c r="C107" s="52" t="s">
        <v>353</v>
      </c>
      <c r="D107" s="55" t="s">
        <v>354</v>
      </c>
      <c r="E107" s="19" t="s">
        <v>13</v>
      </c>
      <c r="F107" s="19" t="s">
        <v>13</v>
      </c>
      <c r="G107" s="19" t="s">
        <v>13</v>
      </c>
      <c r="H107" s="327" t="s">
        <v>13</v>
      </c>
      <c r="I107" s="333" t="s">
        <v>13</v>
      </c>
      <c r="J107" s="43"/>
      <c r="K107" s="40"/>
      <c r="L107" s="40"/>
      <c r="M107" s="40"/>
    </row>
    <row r="108" spans="2:13" ht="52.5">
      <c r="B108" s="51">
        <v>400</v>
      </c>
      <c r="C108" s="56" t="s">
        <v>355</v>
      </c>
      <c r="D108" s="55" t="s">
        <v>356</v>
      </c>
      <c r="E108" s="19" t="s">
        <v>13</v>
      </c>
      <c r="F108" s="19" t="s">
        <v>13</v>
      </c>
      <c r="G108" s="19" t="s">
        <v>13</v>
      </c>
      <c r="H108" s="327" t="s">
        <v>13</v>
      </c>
      <c r="I108" s="333" t="s">
        <v>13</v>
      </c>
      <c r="J108" s="43"/>
      <c r="K108" s="40"/>
      <c r="L108" s="40"/>
      <c r="M108" s="40"/>
    </row>
    <row r="109" spans="2:13" ht="52.5">
      <c r="B109" s="51">
        <v>401</v>
      </c>
      <c r="C109" s="56" t="s">
        <v>357</v>
      </c>
      <c r="D109" s="55" t="s">
        <v>358</v>
      </c>
      <c r="E109" s="19" t="s">
        <v>13</v>
      </c>
      <c r="F109" s="19" t="s">
        <v>13</v>
      </c>
      <c r="G109" s="19" t="s">
        <v>13</v>
      </c>
      <c r="H109" s="327" t="s">
        <v>13</v>
      </c>
      <c r="I109" s="333" t="s">
        <v>13</v>
      </c>
      <c r="J109" s="43"/>
      <c r="K109" s="40"/>
      <c r="L109" s="40"/>
      <c r="M109" s="40"/>
    </row>
    <row r="110" spans="2:13" ht="52.5">
      <c r="B110" s="51">
        <v>403</v>
      </c>
      <c r="C110" s="56" t="s">
        <v>359</v>
      </c>
      <c r="D110" s="55" t="s">
        <v>360</v>
      </c>
      <c r="E110" s="19" t="s">
        <v>13</v>
      </c>
      <c r="F110" s="19" t="s">
        <v>13</v>
      </c>
      <c r="G110" s="19" t="s">
        <v>13</v>
      </c>
      <c r="H110" s="327" t="s">
        <v>13</v>
      </c>
      <c r="I110" s="333" t="s">
        <v>13</v>
      </c>
      <c r="J110" s="43"/>
      <c r="K110" s="40"/>
      <c r="L110" s="40"/>
      <c r="M110" s="40"/>
    </row>
    <row r="111" spans="2:13" ht="52.5">
      <c r="B111" s="51">
        <v>404</v>
      </c>
      <c r="C111" s="56" t="s">
        <v>361</v>
      </c>
      <c r="D111" s="55" t="s">
        <v>362</v>
      </c>
      <c r="E111" s="19" t="s">
        <v>13</v>
      </c>
      <c r="F111" s="19" t="s">
        <v>13</v>
      </c>
      <c r="G111" s="19" t="s">
        <v>13</v>
      </c>
      <c r="H111" s="327" t="s">
        <v>13</v>
      </c>
      <c r="I111" s="333" t="s">
        <v>13</v>
      </c>
      <c r="J111" s="43"/>
      <c r="K111" s="40"/>
      <c r="L111" s="40"/>
      <c r="M111" s="40"/>
    </row>
    <row r="112" spans="2:13" ht="52.5">
      <c r="B112" s="51">
        <v>405</v>
      </c>
      <c r="C112" s="56" t="s">
        <v>363</v>
      </c>
      <c r="D112" s="55" t="s">
        <v>364</v>
      </c>
      <c r="E112" s="19" t="s">
        <v>13</v>
      </c>
      <c r="F112" s="19" t="s">
        <v>13</v>
      </c>
      <c r="G112" s="19" t="s">
        <v>13</v>
      </c>
      <c r="H112" s="327" t="s">
        <v>13</v>
      </c>
      <c r="I112" s="333" t="s">
        <v>13</v>
      </c>
      <c r="J112" s="43"/>
      <c r="K112" s="40"/>
      <c r="L112" s="40"/>
      <c r="M112" s="40"/>
    </row>
    <row r="113" spans="2:13" ht="26.25">
      <c r="B113" s="51" t="s">
        <v>365</v>
      </c>
      <c r="C113" s="56" t="s">
        <v>366</v>
      </c>
      <c r="D113" s="55" t="s">
        <v>367</v>
      </c>
      <c r="E113" s="19" t="s">
        <v>13</v>
      </c>
      <c r="F113" s="19" t="s">
        <v>13</v>
      </c>
      <c r="G113" s="19" t="s">
        <v>13</v>
      </c>
      <c r="H113" s="327"/>
      <c r="I113" s="333" t="s">
        <v>13</v>
      </c>
      <c r="J113" s="43"/>
      <c r="K113" s="40"/>
      <c r="L113" s="40"/>
      <c r="M113" s="40"/>
    </row>
    <row r="114" spans="2:13" ht="76.5">
      <c r="B114" s="57">
        <v>41</v>
      </c>
      <c r="C114" s="52" t="s">
        <v>368</v>
      </c>
      <c r="D114" s="55" t="s">
        <v>369</v>
      </c>
      <c r="E114" s="19">
        <f>SUM(E115:E122)</f>
        <v>140737</v>
      </c>
      <c r="F114" s="19">
        <f>SUM(F115:F122)</f>
        <v>140738</v>
      </c>
      <c r="G114" s="19">
        <f>SUM(G115:G122)</f>
        <v>140738</v>
      </c>
      <c r="H114" s="327">
        <v>140747</v>
      </c>
      <c r="I114" s="334">
        <f>H114/G114</f>
        <v>1.0000639486137362</v>
      </c>
      <c r="J114" s="43"/>
      <c r="K114" s="40"/>
      <c r="L114" s="40"/>
      <c r="M114" s="40"/>
    </row>
    <row r="115" spans="2:13" ht="52.5">
      <c r="B115" s="51">
        <v>410</v>
      </c>
      <c r="C115" s="56" t="s">
        <v>370</v>
      </c>
      <c r="D115" s="55" t="s">
        <v>371</v>
      </c>
      <c r="E115" s="19" t="s">
        <v>13</v>
      </c>
      <c r="F115" s="19" t="s">
        <v>13</v>
      </c>
      <c r="G115" s="19" t="s">
        <v>13</v>
      </c>
      <c r="H115" s="327"/>
      <c r="I115" s="333" t="s">
        <v>13</v>
      </c>
      <c r="J115" s="43"/>
      <c r="K115" s="40"/>
      <c r="L115" s="40"/>
      <c r="M115" s="40"/>
    </row>
    <row r="116" spans="2:13" ht="52.5">
      <c r="B116" s="51">
        <v>411</v>
      </c>
      <c r="C116" s="56" t="s">
        <v>372</v>
      </c>
      <c r="D116" s="55" t="s">
        <v>373</v>
      </c>
      <c r="E116" s="19" t="s">
        <v>13</v>
      </c>
      <c r="F116" s="19" t="s">
        <v>13</v>
      </c>
      <c r="G116" s="19" t="s">
        <v>13</v>
      </c>
      <c r="H116" s="327"/>
      <c r="I116" s="333" t="s">
        <v>13</v>
      </c>
      <c r="J116" s="43"/>
      <c r="K116" s="40"/>
      <c r="L116" s="40"/>
      <c r="M116" s="40"/>
    </row>
    <row r="117" spans="2:13" ht="52.5">
      <c r="B117" s="51">
        <v>412</v>
      </c>
      <c r="C117" s="56" t="s">
        <v>374</v>
      </c>
      <c r="D117" s="55" t="s">
        <v>375</v>
      </c>
      <c r="E117" s="19" t="s">
        <v>13</v>
      </c>
      <c r="F117" s="19" t="s">
        <v>13</v>
      </c>
      <c r="G117" s="19" t="s">
        <v>13</v>
      </c>
      <c r="H117" s="327"/>
      <c r="I117" s="333" t="s">
        <v>13</v>
      </c>
      <c r="J117" s="43"/>
      <c r="K117" s="40"/>
      <c r="L117" s="40"/>
      <c r="M117" s="40"/>
    </row>
    <row r="118" spans="2:13" ht="78.75">
      <c r="B118" s="51">
        <v>413</v>
      </c>
      <c r="C118" s="56" t="s">
        <v>376</v>
      </c>
      <c r="D118" s="55" t="s">
        <v>377</v>
      </c>
      <c r="E118" s="19" t="s">
        <v>13</v>
      </c>
      <c r="F118" s="19" t="s">
        <v>13</v>
      </c>
      <c r="G118" s="19" t="s">
        <v>13</v>
      </c>
      <c r="H118" s="327"/>
      <c r="I118" s="333" t="s">
        <v>13</v>
      </c>
      <c r="J118" s="43"/>
      <c r="K118" s="40"/>
      <c r="L118" s="40"/>
      <c r="M118" s="40"/>
    </row>
    <row r="119" spans="2:13" ht="26.25">
      <c r="B119" s="51">
        <v>414</v>
      </c>
      <c r="C119" s="56" t="s">
        <v>378</v>
      </c>
      <c r="D119" s="55" t="s">
        <v>379</v>
      </c>
      <c r="E119" s="19" t="s">
        <v>13</v>
      </c>
      <c r="F119" s="19" t="s">
        <v>13</v>
      </c>
      <c r="G119" s="19" t="s">
        <v>13</v>
      </c>
      <c r="H119" s="327"/>
      <c r="I119" s="333" t="s">
        <v>13</v>
      </c>
      <c r="J119" s="43"/>
      <c r="K119" s="40"/>
      <c r="L119" s="40"/>
      <c r="M119" s="40"/>
    </row>
    <row r="120" spans="2:13" ht="52.5">
      <c r="B120" s="51">
        <v>415</v>
      </c>
      <c r="C120" s="56" t="s">
        <v>380</v>
      </c>
      <c r="D120" s="55" t="s">
        <v>381</v>
      </c>
      <c r="E120" s="19" t="s">
        <v>13</v>
      </c>
      <c r="F120" s="19" t="s">
        <v>13</v>
      </c>
      <c r="G120" s="19" t="s">
        <v>13</v>
      </c>
      <c r="H120" s="327"/>
      <c r="I120" s="333" t="s">
        <v>13</v>
      </c>
      <c r="J120" s="43"/>
      <c r="K120" s="40"/>
      <c r="L120" s="40"/>
      <c r="M120" s="40"/>
    </row>
    <row r="121" spans="2:13" ht="52.5">
      <c r="B121" s="51">
        <v>416</v>
      </c>
      <c r="C121" s="56" t="s">
        <v>382</v>
      </c>
      <c r="D121" s="55" t="s">
        <v>383</v>
      </c>
      <c r="E121" s="19" t="s">
        <v>13</v>
      </c>
      <c r="F121" s="19" t="s">
        <v>13</v>
      </c>
      <c r="G121" s="19" t="s">
        <v>13</v>
      </c>
      <c r="H121" s="327"/>
      <c r="I121" s="333" t="s">
        <v>13</v>
      </c>
      <c r="J121" s="43"/>
      <c r="K121" s="40"/>
      <c r="L121" s="40"/>
      <c r="M121" s="40"/>
    </row>
    <row r="122" spans="2:13" ht="26.25">
      <c r="B122" s="51">
        <v>419</v>
      </c>
      <c r="C122" s="56" t="s">
        <v>384</v>
      </c>
      <c r="D122" s="55" t="s">
        <v>385</v>
      </c>
      <c r="E122" s="19">
        <v>140737</v>
      </c>
      <c r="F122" s="19">
        <v>140738</v>
      </c>
      <c r="G122" s="19">
        <v>140738</v>
      </c>
      <c r="H122" s="327">
        <v>140747</v>
      </c>
      <c r="I122" s="334">
        <f>H122/G122</f>
        <v>1.0000639486137362</v>
      </c>
      <c r="J122" s="43"/>
      <c r="K122" s="40"/>
      <c r="L122" s="40"/>
      <c r="M122" s="40"/>
    </row>
    <row r="123" spans="2:13" ht="26.25">
      <c r="B123" s="57">
        <v>498</v>
      </c>
      <c r="C123" s="52" t="s">
        <v>386</v>
      </c>
      <c r="D123" s="55" t="s">
        <v>387</v>
      </c>
      <c r="E123" s="19">
        <v>628</v>
      </c>
      <c r="F123" s="23">
        <v>628</v>
      </c>
      <c r="G123" s="19">
        <v>628</v>
      </c>
      <c r="H123" s="336">
        <v>628</v>
      </c>
      <c r="I123" s="334">
        <f>H123/G123</f>
        <v>1</v>
      </c>
      <c r="J123" s="43"/>
      <c r="K123" s="40"/>
      <c r="L123" s="40"/>
      <c r="M123" s="40"/>
    </row>
    <row r="124" spans="2:13" ht="51">
      <c r="B124" s="57" t="s">
        <v>388</v>
      </c>
      <c r="C124" s="52" t="s">
        <v>389</v>
      </c>
      <c r="D124" s="55" t="s">
        <v>390</v>
      </c>
      <c r="E124" s="19">
        <f>E125+E132+E133+E141+E143</f>
        <v>276833</v>
      </c>
      <c r="F124" s="19">
        <f>F125+F132+F133+F141+F143</f>
        <v>248673</v>
      </c>
      <c r="G124" s="19">
        <f>G125+G132+G133+G141+G143</f>
        <v>297377</v>
      </c>
      <c r="H124" s="327">
        <v>223628</v>
      </c>
      <c r="I124" s="344">
        <f>H124/G124</f>
        <v>0.7520016679164832</v>
      </c>
      <c r="J124" s="43"/>
      <c r="K124" s="40"/>
      <c r="L124" s="40"/>
      <c r="M124" s="40"/>
    </row>
    <row r="125" spans="2:13" ht="76.5">
      <c r="B125" s="57">
        <v>42</v>
      </c>
      <c r="C125" s="52" t="s">
        <v>391</v>
      </c>
      <c r="D125" s="55" t="s">
        <v>392</v>
      </c>
      <c r="E125" s="19">
        <f>SUM(E126:E131)</f>
        <v>41278</v>
      </c>
      <c r="F125" s="19">
        <f>SUM(F126:F131)</f>
        <v>75006</v>
      </c>
      <c r="G125" s="19">
        <f>SUM(G126:G131)</f>
        <v>61340</v>
      </c>
      <c r="H125" s="327">
        <v>88111</v>
      </c>
      <c r="I125" s="334">
        <f>H125/G125</f>
        <v>1.4364362569285947</v>
      </c>
      <c r="J125" s="43"/>
      <c r="K125" s="40"/>
      <c r="L125" s="40"/>
      <c r="M125" s="40"/>
    </row>
    <row r="126" spans="2:13" ht="52.5">
      <c r="B126" s="51">
        <v>420</v>
      </c>
      <c r="C126" s="56" t="s">
        <v>393</v>
      </c>
      <c r="D126" s="55" t="s">
        <v>394</v>
      </c>
      <c r="E126" s="19" t="s">
        <v>13</v>
      </c>
      <c r="F126" s="19" t="s">
        <v>13</v>
      </c>
      <c r="G126" s="19" t="s">
        <v>13</v>
      </c>
      <c r="H126" s="327"/>
      <c r="I126" s="333" t="s">
        <v>13</v>
      </c>
      <c r="J126" s="43"/>
      <c r="K126" s="40"/>
      <c r="L126" s="40"/>
      <c r="M126" s="40"/>
    </row>
    <row r="127" spans="2:13" ht="52.5">
      <c r="B127" s="51">
        <v>421</v>
      </c>
      <c r="C127" s="56" t="s">
        <v>395</v>
      </c>
      <c r="D127" s="55" t="s">
        <v>396</v>
      </c>
      <c r="E127" s="39" t="s">
        <v>13</v>
      </c>
      <c r="F127" s="19" t="s">
        <v>13</v>
      </c>
      <c r="G127" s="19" t="s">
        <v>13</v>
      </c>
      <c r="H127" s="327"/>
      <c r="I127" s="333" t="s">
        <v>13</v>
      </c>
      <c r="J127" s="43"/>
      <c r="K127" s="40"/>
      <c r="L127" s="40"/>
      <c r="M127" s="40"/>
    </row>
    <row r="128" spans="2:13" ht="52.5">
      <c r="B128" s="51">
        <v>422</v>
      </c>
      <c r="C128" s="56" t="s">
        <v>283</v>
      </c>
      <c r="D128" s="55" t="s">
        <v>397</v>
      </c>
      <c r="E128" s="19">
        <v>10006</v>
      </c>
      <c r="F128" s="19">
        <v>50006</v>
      </c>
      <c r="G128" s="19">
        <v>32340</v>
      </c>
      <c r="H128" s="327">
        <v>56839</v>
      </c>
      <c r="I128" s="334">
        <f>H128/G128</f>
        <v>1.7575448361162647</v>
      </c>
      <c r="J128" s="43"/>
      <c r="K128" s="40"/>
      <c r="L128" s="40"/>
      <c r="M128" s="40"/>
    </row>
    <row r="129" spans="2:13" ht="52.5">
      <c r="B129" s="51">
        <v>423</v>
      </c>
      <c r="C129" s="56" t="s">
        <v>286</v>
      </c>
      <c r="D129" s="55" t="s">
        <v>398</v>
      </c>
      <c r="E129" s="19" t="s">
        <v>13</v>
      </c>
      <c r="F129" s="19" t="s">
        <v>13</v>
      </c>
      <c r="G129" s="19" t="s">
        <v>13</v>
      </c>
      <c r="H129" s="327"/>
      <c r="I129" s="333" t="s">
        <v>13</v>
      </c>
      <c r="J129" s="43"/>
      <c r="K129" s="40"/>
      <c r="L129" s="40"/>
      <c r="M129" s="40"/>
    </row>
    <row r="130" spans="2:13" ht="78.75">
      <c r="B130" s="51">
        <v>427</v>
      </c>
      <c r="C130" s="56" t="s">
        <v>399</v>
      </c>
      <c r="D130" s="55" t="s">
        <v>400</v>
      </c>
      <c r="E130" s="19" t="s">
        <v>13</v>
      </c>
      <c r="F130" s="19" t="s">
        <v>13</v>
      </c>
      <c r="G130" s="19" t="s">
        <v>13</v>
      </c>
      <c r="H130" s="327"/>
      <c r="I130" s="333" t="s">
        <v>13</v>
      </c>
      <c r="J130" s="43"/>
      <c r="K130" s="40"/>
      <c r="L130" s="40"/>
      <c r="M130" s="40"/>
    </row>
    <row r="131" spans="2:13" ht="52.5">
      <c r="B131" s="51" t="s">
        <v>401</v>
      </c>
      <c r="C131" s="56" t="s">
        <v>402</v>
      </c>
      <c r="D131" s="55" t="s">
        <v>403</v>
      </c>
      <c r="E131" s="19">
        <v>31272</v>
      </c>
      <c r="F131" s="19">
        <v>25000</v>
      </c>
      <c r="G131" s="19">
        <v>29000</v>
      </c>
      <c r="H131" s="327">
        <v>31272</v>
      </c>
      <c r="I131" s="334">
        <v>1.08</v>
      </c>
      <c r="J131" s="43"/>
      <c r="K131" s="40"/>
      <c r="L131" s="40"/>
      <c r="M131" s="40"/>
    </row>
    <row r="132" spans="2:13" ht="51">
      <c r="B132" s="57">
        <v>430</v>
      </c>
      <c r="C132" s="52" t="s">
        <v>404</v>
      </c>
      <c r="D132" s="55" t="s">
        <v>405</v>
      </c>
      <c r="E132" s="19">
        <v>64</v>
      </c>
      <c r="F132" s="19">
        <v>64</v>
      </c>
      <c r="G132" s="19">
        <v>64</v>
      </c>
      <c r="H132" s="327">
        <v>64</v>
      </c>
      <c r="I132" s="344">
        <f>H132/G132</f>
        <v>1</v>
      </c>
      <c r="J132" s="43"/>
      <c r="K132" s="40"/>
      <c r="L132" s="40"/>
      <c r="M132" s="40"/>
    </row>
    <row r="133" spans="2:13" ht="76.5">
      <c r="B133" s="57" t="s">
        <v>406</v>
      </c>
      <c r="C133" s="52" t="s">
        <v>407</v>
      </c>
      <c r="D133" s="55" t="s">
        <v>408</v>
      </c>
      <c r="E133" s="19">
        <f>SUM(E134:E140)</f>
        <v>228819</v>
      </c>
      <c r="F133" s="19">
        <f>SUM(F134:F140)</f>
        <v>166868</v>
      </c>
      <c r="G133" s="19">
        <f>SUM(G134:G140)</f>
        <v>229023</v>
      </c>
      <c r="H133" s="327">
        <v>129093</v>
      </c>
      <c r="I133" s="344">
        <f>H133/G133</f>
        <v>0.5636682778585557</v>
      </c>
      <c r="J133" s="43"/>
      <c r="K133" s="40"/>
      <c r="L133" s="40"/>
      <c r="M133" s="40"/>
    </row>
    <row r="134" spans="2:13" ht="52.5">
      <c r="B134" s="51">
        <v>431</v>
      </c>
      <c r="C134" s="56" t="s">
        <v>409</v>
      </c>
      <c r="D134" s="55" t="s">
        <v>410</v>
      </c>
      <c r="E134" s="19" t="s">
        <v>13</v>
      </c>
      <c r="F134" s="19" t="s">
        <v>13</v>
      </c>
      <c r="G134" s="19" t="s">
        <v>13</v>
      </c>
      <c r="H134" s="327"/>
      <c r="I134" s="333" t="s">
        <v>13</v>
      </c>
      <c r="J134" s="43"/>
      <c r="K134" s="40"/>
      <c r="L134" s="40"/>
      <c r="M134" s="40"/>
    </row>
    <row r="135" spans="2:13" ht="52.5">
      <c r="B135" s="51">
        <v>432</v>
      </c>
      <c r="C135" s="56" t="s">
        <v>411</v>
      </c>
      <c r="D135" s="55" t="s">
        <v>412</v>
      </c>
      <c r="E135" s="19" t="s">
        <v>13</v>
      </c>
      <c r="F135" s="19" t="s">
        <v>13</v>
      </c>
      <c r="G135" s="19" t="s">
        <v>13</v>
      </c>
      <c r="H135" s="327"/>
      <c r="I135" s="333" t="s">
        <v>13</v>
      </c>
      <c r="J135" s="43"/>
      <c r="K135" s="40"/>
      <c r="L135" s="40"/>
      <c r="M135" s="40"/>
    </row>
    <row r="136" spans="2:13" ht="52.5">
      <c r="B136" s="51">
        <v>433</v>
      </c>
      <c r="C136" s="56" t="s">
        <v>413</v>
      </c>
      <c r="D136" s="55" t="s">
        <v>414</v>
      </c>
      <c r="E136" s="19" t="s">
        <v>13</v>
      </c>
      <c r="F136" s="19" t="s">
        <v>13</v>
      </c>
      <c r="G136" s="19" t="s">
        <v>13</v>
      </c>
      <c r="H136" s="327"/>
      <c r="I136" s="333" t="s">
        <v>13</v>
      </c>
      <c r="J136" s="43"/>
      <c r="K136" s="40"/>
      <c r="L136" s="40"/>
      <c r="M136" s="40"/>
    </row>
    <row r="137" spans="2:13" ht="52.5">
      <c r="B137" s="51">
        <v>434</v>
      </c>
      <c r="C137" s="56" t="s">
        <v>415</v>
      </c>
      <c r="D137" s="55" t="s">
        <v>416</v>
      </c>
      <c r="E137" s="19" t="s">
        <v>13</v>
      </c>
      <c r="F137" s="19" t="s">
        <v>13</v>
      </c>
      <c r="G137" s="19" t="s">
        <v>13</v>
      </c>
      <c r="H137" s="327"/>
      <c r="I137" s="333" t="s">
        <v>13</v>
      </c>
      <c r="J137" s="43"/>
      <c r="K137" s="40"/>
      <c r="L137" s="40"/>
      <c r="M137" s="40"/>
    </row>
    <row r="138" spans="2:13" ht="26.25">
      <c r="B138" s="51">
        <v>435</v>
      </c>
      <c r="C138" s="56" t="s">
        <v>417</v>
      </c>
      <c r="D138" s="55" t="s">
        <v>418</v>
      </c>
      <c r="E138" s="19">
        <v>154908</v>
      </c>
      <c r="F138" s="19">
        <v>166649</v>
      </c>
      <c r="G138" s="19">
        <v>128804</v>
      </c>
      <c r="H138" s="327">
        <v>29093</v>
      </c>
      <c r="I138" s="334">
        <f>H138/G138</f>
        <v>0.22587031458650353</v>
      </c>
      <c r="J138" s="43"/>
      <c r="K138" s="40"/>
      <c r="L138" s="40"/>
      <c r="M138" s="40"/>
    </row>
    <row r="139" spans="2:13" ht="26.25">
      <c r="B139" s="51">
        <v>436</v>
      </c>
      <c r="C139" s="56" t="s">
        <v>419</v>
      </c>
      <c r="D139" s="55" t="s">
        <v>420</v>
      </c>
      <c r="E139" s="19" t="s">
        <v>13</v>
      </c>
      <c r="F139" s="19" t="s">
        <v>13</v>
      </c>
      <c r="G139" s="19" t="s">
        <v>13</v>
      </c>
      <c r="H139" s="327"/>
      <c r="I139" s="333" t="s">
        <v>13</v>
      </c>
      <c r="J139" s="43"/>
      <c r="K139" s="40"/>
      <c r="L139" s="40"/>
      <c r="M139" s="40"/>
    </row>
    <row r="140" spans="2:13" ht="26.25">
      <c r="B140" s="51">
        <v>439</v>
      </c>
      <c r="C140" s="56" t="s">
        <v>421</v>
      </c>
      <c r="D140" s="55" t="s">
        <v>422</v>
      </c>
      <c r="E140" s="19">
        <v>73911</v>
      </c>
      <c r="F140" s="19">
        <v>219</v>
      </c>
      <c r="G140" s="19">
        <v>100219</v>
      </c>
      <c r="H140" s="327">
        <v>100000</v>
      </c>
      <c r="I140" s="334">
        <f>H140/G140</f>
        <v>0.9978147856194933</v>
      </c>
      <c r="J140" s="43"/>
      <c r="K140" s="40"/>
      <c r="L140" s="40"/>
      <c r="M140" s="40"/>
    </row>
    <row r="141" spans="2:13" ht="51">
      <c r="B141" s="57" t="s">
        <v>423</v>
      </c>
      <c r="C141" s="52" t="s">
        <v>424</v>
      </c>
      <c r="D141" s="55" t="s">
        <v>425</v>
      </c>
      <c r="E141" s="19">
        <v>6532</v>
      </c>
      <c r="F141" s="19">
        <v>6600</v>
      </c>
      <c r="G141" s="19">
        <v>6800</v>
      </c>
      <c r="H141" s="327">
        <v>6220</v>
      </c>
      <c r="I141" s="334">
        <f>H141/G141</f>
        <v>0.9147058823529411</v>
      </c>
      <c r="J141" s="43"/>
      <c r="K141" s="40"/>
      <c r="L141" s="40"/>
      <c r="M141" s="40"/>
    </row>
    <row r="142" spans="2:13" ht="51">
      <c r="B142" s="57">
        <v>47</v>
      </c>
      <c r="C142" s="52" t="s">
        <v>426</v>
      </c>
      <c r="D142" s="55" t="s">
        <v>427</v>
      </c>
      <c r="E142" s="19" t="s">
        <v>13</v>
      </c>
      <c r="F142" s="19" t="s">
        <v>13</v>
      </c>
      <c r="G142" s="19" t="s">
        <v>13</v>
      </c>
      <c r="H142" s="327"/>
      <c r="I142" s="333" t="s">
        <v>13</v>
      </c>
      <c r="J142" s="43"/>
      <c r="K142" s="40"/>
      <c r="L142" s="40"/>
      <c r="M142" s="40"/>
    </row>
    <row r="143" spans="2:13" ht="51">
      <c r="B143" s="57">
        <v>48</v>
      </c>
      <c r="C143" s="52" t="s">
        <v>428</v>
      </c>
      <c r="D143" s="55" t="s">
        <v>429</v>
      </c>
      <c r="E143" s="19">
        <v>140</v>
      </c>
      <c r="F143" s="19">
        <v>135</v>
      </c>
      <c r="G143" s="19">
        <v>150</v>
      </c>
      <c r="H143" s="327">
        <v>140</v>
      </c>
      <c r="I143" s="333" t="s">
        <v>871</v>
      </c>
      <c r="J143" s="43"/>
      <c r="K143" s="40"/>
      <c r="L143" s="40"/>
      <c r="M143" s="40"/>
    </row>
    <row r="144" spans="2:13" ht="51">
      <c r="B144" s="57" t="s">
        <v>430</v>
      </c>
      <c r="C144" s="52" t="s">
        <v>431</v>
      </c>
      <c r="D144" s="55" t="s">
        <v>432</v>
      </c>
      <c r="E144" s="19" t="s">
        <v>13</v>
      </c>
      <c r="F144" s="19" t="s">
        <v>13</v>
      </c>
      <c r="G144" s="19" t="s">
        <v>13</v>
      </c>
      <c r="H144" s="327"/>
      <c r="I144" s="333" t="s">
        <v>13</v>
      </c>
      <c r="J144" s="43"/>
      <c r="K144" s="40"/>
      <c r="L144" s="40"/>
      <c r="M144" s="40"/>
    </row>
    <row r="145" spans="2:13" ht="127.5">
      <c r="B145" s="57"/>
      <c r="C145" s="52" t="s">
        <v>433</v>
      </c>
      <c r="D145" s="55" t="s">
        <v>434</v>
      </c>
      <c r="E145" s="19" t="s">
        <v>13</v>
      </c>
      <c r="F145" s="19" t="s">
        <v>13</v>
      </c>
      <c r="G145" s="19">
        <f>G103-G84-G96-G97</f>
        <v>14409</v>
      </c>
      <c r="H145" s="327" t="s">
        <v>13</v>
      </c>
      <c r="I145" s="333" t="s">
        <v>13</v>
      </c>
      <c r="J145" s="43"/>
      <c r="K145" s="40"/>
      <c r="L145" s="40"/>
      <c r="M145" s="40"/>
    </row>
    <row r="146" spans="2:13" ht="51">
      <c r="B146" s="57"/>
      <c r="C146" s="52" t="s">
        <v>435</v>
      </c>
      <c r="D146" s="55" t="s">
        <v>436</v>
      </c>
      <c r="E146" s="19">
        <f>E83+E106+E124+E123</f>
        <v>429201</v>
      </c>
      <c r="F146" s="19">
        <f>F83+F106+F123+F124</f>
        <v>403000</v>
      </c>
      <c r="G146" s="19">
        <f>G106+G123+G124-G145</f>
        <v>424334</v>
      </c>
      <c r="H146" s="327">
        <v>369672</v>
      </c>
      <c r="I146" s="344">
        <f>H146/G146</f>
        <v>0.8711816635009214</v>
      </c>
      <c r="J146" s="43"/>
      <c r="K146" s="40"/>
      <c r="L146" s="40"/>
      <c r="M146" s="40"/>
    </row>
    <row r="147" spans="2:13" ht="26.25">
      <c r="B147" s="59">
        <v>89</v>
      </c>
      <c r="C147" s="60" t="s">
        <v>437</v>
      </c>
      <c r="D147" s="61" t="s">
        <v>438</v>
      </c>
      <c r="E147" s="19" t="s">
        <v>13</v>
      </c>
      <c r="F147" s="19" t="s">
        <v>13</v>
      </c>
      <c r="G147" s="19" t="s">
        <v>13</v>
      </c>
      <c r="H147" s="327"/>
      <c r="I147" s="333" t="s">
        <v>13</v>
      </c>
      <c r="J147" s="43"/>
      <c r="K147" s="40"/>
      <c r="L147" s="40"/>
      <c r="M147" s="40"/>
    </row>
    <row r="148" spans="2:13" ht="26.25">
      <c r="B148" s="42"/>
      <c r="C148" s="42"/>
      <c r="D148" s="42"/>
      <c r="E148" s="42"/>
      <c r="F148" s="43"/>
      <c r="G148" s="43"/>
      <c r="H148" s="43"/>
      <c r="I148" s="44"/>
      <c r="J148" s="43"/>
      <c r="K148" s="40"/>
      <c r="L148" s="40"/>
      <c r="M148" s="40"/>
    </row>
    <row r="149" spans="2:13" ht="26.25" customHeight="1">
      <c r="B149" s="424" t="s">
        <v>101</v>
      </c>
      <c r="C149" s="424"/>
      <c r="D149" s="62" t="s">
        <v>102</v>
      </c>
      <c r="E149" s="62"/>
      <c r="F149" s="425" t="s">
        <v>439</v>
      </c>
      <c r="G149" s="425"/>
      <c r="H149" s="425"/>
      <c r="I149" s="425"/>
      <c r="J149" s="43"/>
      <c r="K149" s="40"/>
      <c r="L149" s="40"/>
      <c r="M149" s="40"/>
    </row>
    <row r="150" spans="2:13" ht="26.25">
      <c r="B150" s="42"/>
      <c r="C150" s="42"/>
      <c r="E150" s="42"/>
      <c r="F150" s="43"/>
      <c r="G150" s="43"/>
      <c r="H150" s="43"/>
      <c r="I150" s="43"/>
      <c r="J150" s="43"/>
      <c r="K150" s="40"/>
      <c r="L150" s="40"/>
      <c r="M150" s="40"/>
    </row>
    <row r="151" spans="2:13" ht="26.25">
      <c r="B151" s="42"/>
      <c r="C151" s="42"/>
      <c r="D151" s="42"/>
      <c r="E151" s="42"/>
      <c r="F151" s="43"/>
      <c r="G151" s="43"/>
      <c r="H151" s="43"/>
      <c r="I151" s="44"/>
      <c r="J151" s="43"/>
      <c r="K151" s="40"/>
      <c r="L151" s="40"/>
      <c r="M151" s="40"/>
    </row>
    <row r="152" spans="2:13" ht="26.25">
      <c r="B152" s="42"/>
      <c r="C152" s="42"/>
      <c r="D152" s="42"/>
      <c r="E152" s="42"/>
      <c r="F152" s="43"/>
      <c r="G152" s="43"/>
      <c r="H152" s="305">
        <f>H146-H80</f>
        <v>0</v>
      </c>
      <c r="I152" s="44"/>
      <c r="J152" s="43"/>
      <c r="K152" s="40"/>
      <c r="L152" s="40"/>
      <c r="M152" s="40"/>
    </row>
    <row r="153" spans="2:13" ht="26.25">
      <c r="B153" s="42"/>
      <c r="C153" s="42"/>
      <c r="D153" s="42"/>
      <c r="E153" s="42"/>
      <c r="F153" s="43"/>
      <c r="G153" s="43"/>
      <c r="H153" s="306"/>
      <c r="I153" s="44"/>
      <c r="J153" s="43"/>
      <c r="K153" s="40"/>
      <c r="L153" s="40"/>
      <c r="M153" s="40"/>
    </row>
    <row r="154" spans="2:13" ht="26.25">
      <c r="B154" s="42"/>
      <c r="C154" s="42"/>
      <c r="D154" s="42"/>
      <c r="E154" s="42"/>
      <c r="F154" s="43"/>
      <c r="G154" s="43"/>
      <c r="H154" s="43"/>
      <c r="I154" s="44"/>
      <c r="J154" s="43"/>
      <c r="K154" s="40"/>
      <c r="L154" s="40"/>
      <c r="M154" s="40"/>
    </row>
    <row r="155" spans="2:13" ht="26.25">
      <c r="B155" s="42"/>
      <c r="C155" s="42"/>
      <c r="D155" s="42"/>
      <c r="E155" s="42"/>
      <c r="F155" s="43"/>
      <c r="G155" s="43"/>
      <c r="H155" s="43"/>
      <c r="I155" s="44"/>
      <c r="J155" s="43"/>
      <c r="K155" s="40"/>
      <c r="L155" s="40"/>
      <c r="M155" s="40"/>
    </row>
    <row r="156" spans="7:13" ht="15.75">
      <c r="G156" s="40"/>
      <c r="H156" s="40"/>
      <c r="J156" s="40"/>
      <c r="K156" s="40"/>
      <c r="L156" s="40"/>
      <c r="M156" s="40"/>
    </row>
    <row r="157" spans="7:13" ht="15.75">
      <c r="G157" s="40"/>
      <c r="H157" s="40"/>
      <c r="J157" s="40"/>
      <c r="K157" s="40"/>
      <c r="L157" s="40"/>
      <c r="M157" s="40"/>
    </row>
    <row r="158" spans="7:13" ht="15.75">
      <c r="G158" s="40"/>
      <c r="H158" s="40"/>
      <c r="J158" s="40"/>
      <c r="K158" s="40"/>
      <c r="L158" s="40"/>
      <c r="M158" s="40"/>
    </row>
    <row r="159" spans="7:13" ht="15.75">
      <c r="G159" s="40"/>
      <c r="H159" s="40"/>
      <c r="J159" s="40"/>
      <c r="K159" s="40"/>
      <c r="L159" s="40"/>
      <c r="M159" s="40"/>
    </row>
    <row r="160" spans="7:13" ht="15.75">
      <c r="G160" s="40"/>
      <c r="H160" s="40"/>
      <c r="J160" s="40"/>
      <c r="K160" s="40"/>
      <c r="L160" s="40"/>
      <c r="M160" s="40"/>
    </row>
    <row r="161" spans="7:13" ht="15.75">
      <c r="G161" s="40"/>
      <c r="H161" s="40"/>
      <c r="J161" s="40"/>
      <c r="K161" s="40"/>
      <c r="L161" s="40"/>
      <c r="M161" s="40"/>
    </row>
    <row r="162" spans="7:13" ht="15.75">
      <c r="G162" s="40"/>
      <c r="H162" s="40"/>
      <c r="J162" s="40"/>
      <c r="K162" s="40"/>
      <c r="L162" s="40"/>
      <c r="M162" s="40"/>
    </row>
    <row r="163" spans="7:13" ht="15.75">
      <c r="G163" s="40"/>
      <c r="H163" s="40"/>
      <c r="J163" s="40"/>
      <c r="K163" s="40"/>
      <c r="L163" s="40"/>
      <c r="M163" s="40"/>
    </row>
    <row r="164" spans="7:13" ht="15.75">
      <c r="G164" s="40"/>
      <c r="H164" s="40"/>
      <c r="J164" s="40"/>
      <c r="K164" s="40"/>
      <c r="L164" s="40"/>
      <c r="M164" s="40"/>
    </row>
    <row r="165" spans="7:13" ht="15.75">
      <c r="G165" s="40"/>
      <c r="H165" s="40"/>
      <c r="J165" s="40"/>
      <c r="K165" s="40"/>
      <c r="L165" s="40"/>
      <c r="M165" s="40"/>
    </row>
    <row r="166" spans="7:13" ht="15.75">
      <c r="G166" s="40"/>
      <c r="H166" s="40"/>
      <c r="J166" s="40"/>
      <c r="K166" s="40"/>
      <c r="L166" s="40"/>
      <c r="M166" s="40"/>
    </row>
    <row r="167" spans="7:13" ht="15.75">
      <c r="G167" s="40"/>
      <c r="H167" s="40"/>
      <c r="J167" s="40"/>
      <c r="K167" s="40"/>
      <c r="L167" s="40"/>
      <c r="M167" s="40"/>
    </row>
    <row r="168" spans="7:13" ht="15.75">
      <c r="G168" s="40"/>
      <c r="H168" s="40"/>
      <c r="J168" s="40"/>
      <c r="K168" s="40"/>
      <c r="L168" s="40"/>
      <c r="M168" s="40"/>
    </row>
    <row r="169" spans="7:13" ht="15.75">
      <c r="G169" s="40"/>
      <c r="H169" s="40"/>
      <c r="J169" s="40"/>
      <c r="K169" s="40"/>
      <c r="L169" s="40"/>
      <c r="M169" s="40"/>
    </row>
    <row r="170" spans="7:13" ht="15.75">
      <c r="G170" s="40"/>
      <c r="H170" s="40"/>
      <c r="J170" s="40"/>
      <c r="K170" s="40"/>
      <c r="L170" s="40"/>
      <c r="M170" s="40"/>
    </row>
    <row r="171" spans="7:13" ht="15.75">
      <c r="G171" s="40"/>
      <c r="H171" s="40"/>
      <c r="J171" s="40"/>
      <c r="K171" s="40"/>
      <c r="L171" s="40"/>
      <c r="M171" s="40"/>
    </row>
    <row r="172" spans="7:13" ht="15.75">
      <c r="G172" s="40"/>
      <c r="H172" s="40"/>
      <c r="J172" s="40"/>
      <c r="K172" s="40"/>
      <c r="L172" s="40"/>
      <c r="M172" s="40"/>
    </row>
    <row r="173" spans="7:13" ht="15.75">
      <c r="G173" s="40"/>
      <c r="H173" s="40"/>
      <c r="J173" s="40"/>
      <c r="K173" s="40"/>
      <c r="L173" s="40"/>
      <c r="M173" s="40"/>
    </row>
    <row r="174" spans="7:13" ht="15.75">
      <c r="G174" s="40"/>
      <c r="H174" s="40"/>
      <c r="J174" s="40"/>
      <c r="K174" s="40"/>
      <c r="L174" s="40"/>
      <c r="M174" s="40"/>
    </row>
    <row r="175" spans="7:13" ht="15.75">
      <c r="G175" s="40"/>
      <c r="H175" s="40"/>
      <c r="J175" s="40"/>
      <c r="K175" s="40"/>
      <c r="L175" s="40"/>
      <c r="M175" s="40"/>
    </row>
    <row r="176" spans="7:13" ht="15.75">
      <c r="G176" s="40"/>
      <c r="H176" s="40"/>
      <c r="J176" s="40"/>
      <c r="K176" s="40"/>
      <c r="L176" s="40"/>
      <c r="M176" s="40"/>
    </row>
    <row r="177" spans="7:13" ht="15.75">
      <c r="G177" s="40"/>
      <c r="H177" s="40"/>
      <c r="J177" s="40"/>
      <c r="K177" s="40"/>
      <c r="L177" s="40"/>
      <c r="M177" s="40"/>
    </row>
    <row r="178" spans="7:13" ht="15.75">
      <c r="G178" s="40"/>
      <c r="H178" s="40"/>
      <c r="J178" s="40"/>
      <c r="K178" s="40"/>
      <c r="L178" s="40"/>
      <c r="M178" s="40"/>
    </row>
    <row r="179" spans="7:13" ht="15.75">
      <c r="G179" s="40"/>
      <c r="H179" s="40"/>
      <c r="J179" s="40"/>
      <c r="K179" s="40"/>
      <c r="L179" s="40"/>
      <c r="M179" s="40"/>
    </row>
    <row r="180" spans="7:13" ht="15.75">
      <c r="G180" s="40"/>
      <c r="H180" s="40"/>
      <c r="J180" s="40"/>
      <c r="K180" s="40"/>
      <c r="L180" s="40"/>
      <c r="M180" s="40"/>
    </row>
    <row r="181" spans="7:13" ht="15.75">
      <c r="G181" s="40"/>
      <c r="H181" s="40"/>
      <c r="J181" s="40"/>
      <c r="K181" s="40"/>
      <c r="L181" s="40"/>
      <c r="M181" s="40"/>
    </row>
    <row r="182" spans="7:13" ht="15.75">
      <c r="G182" s="40"/>
      <c r="H182" s="40"/>
      <c r="J182" s="40"/>
      <c r="K182" s="40"/>
      <c r="L182" s="40"/>
      <c r="M182" s="40"/>
    </row>
    <row r="183" spans="7:13" ht="15.75">
      <c r="G183" s="40"/>
      <c r="H183" s="40"/>
      <c r="J183" s="40"/>
      <c r="K183" s="40"/>
      <c r="L183" s="40"/>
      <c r="M183" s="40"/>
    </row>
    <row r="184" spans="7:13" ht="15.75">
      <c r="G184" s="40"/>
      <c r="H184" s="40"/>
      <c r="J184" s="40"/>
      <c r="K184" s="40"/>
      <c r="L184" s="40"/>
      <c r="M184" s="40"/>
    </row>
    <row r="185" spans="7:13" ht="15.75">
      <c r="G185" s="40"/>
      <c r="H185" s="40"/>
      <c r="J185" s="40"/>
      <c r="K185" s="40"/>
      <c r="L185" s="40"/>
      <c r="M185" s="40"/>
    </row>
    <row r="186" spans="7:13" ht="15.75">
      <c r="G186" s="40"/>
      <c r="H186" s="40"/>
      <c r="J186" s="40"/>
      <c r="K186" s="40"/>
      <c r="L186" s="40"/>
      <c r="M186" s="40"/>
    </row>
    <row r="187" spans="7:13" ht="15.75">
      <c r="G187" s="40"/>
      <c r="H187" s="40"/>
      <c r="J187" s="40"/>
      <c r="K187" s="40"/>
      <c r="L187" s="40"/>
      <c r="M187" s="40"/>
    </row>
    <row r="188" spans="7:13" ht="15.75">
      <c r="G188" s="40"/>
      <c r="H188" s="40"/>
      <c r="J188" s="40"/>
      <c r="K188" s="40"/>
      <c r="L188" s="40"/>
      <c r="M188" s="40"/>
    </row>
    <row r="189" spans="7:13" ht="15.75">
      <c r="G189" s="40"/>
      <c r="H189" s="40"/>
      <c r="J189" s="40"/>
      <c r="K189" s="40"/>
      <c r="L189" s="40"/>
      <c r="M189" s="40"/>
    </row>
    <row r="190" spans="7:13" ht="15.75">
      <c r="G190" s="40"/>
      <c r="H190" s="40"/>
      <c r="J190" s="40"/>
      <c r="K190" s="40"/>
      <c r="L190" s="40"/>
      <c r="M190" s="40"/>
    </row>
    <row r="191" spans="7:13" ht="15.75">
      <c r="G191" s="40"/>
      <c r="H191" s="40"/>
      <c r="J191" s="40"/>
      <c r="K191" s="40"/>
      <c r="L191" s="40"/>
      <c r="M191" s="40"/>
    </row>
    <row r="192" spans="7:13" ht="15.75">
      <c r="G192" s="40"/>
      <c r="H192" s="40"/>
      <c r="J192" s="40"/>
      <c r="K192" s="40"/>
      <c r="L192" s="40"/>
      <c r="M192" s="40"/>
    </row>
    <row r="193" spans="7:13" ht="15.75">
      <c r="G193" s="40"/>
      <c r="H193" s="40"/>
      <c r="J193" s="40"/>
      <c r="K193" s="40"/>
      <c r="L193" s="40"/>
      <c r="M193" s="40"/>
    </row>
    <row r="194" spans="7:13" ht="15.75">
      <c r="G194" s="40"/>
      <c r="H194" s="40"/>
      <c r="J194" s="40"/>
      <c r="K194" s="40"/>
      <c r="L194" s="40"/>
      <c r="M194" s="40"/>
    </row>
    <row r="195" spans="7:13" ht="15.75">
      <c r="G195" s="40"/>
      <c r="H195" s="40"/>
      <c r="J195" s="40"/>
      <c r="K195" s="40"/>
      <c r="L195" s="40"/>
      <c r="M195" s="40"/>
    </row>
    <row r="196" spans="7:13" ht="15.75">
      <c r="G196" s="40"/>
      <c r="H196" s="40"/>
      <c r="J196" s="40"/>
      <c r="K196" s="40"/>
      <c r="L196" s="40"/>
      <c r="M196" s="40"/>
    </row>
    <row r="197" spans="7:13" ht="15.75">
      <c r="G197" s="40"/>
      <c r="H197" s="40"/>
      <c r="J197" s="40"/>
      <c r="K197" s="40"/>
      <c r="L197" s="40"/>
      <c r="M197" s="40"/>
    </row>
    <row r="198" spans="7:13" ht="15.75">
      <c r="G198" s="40"/>
      <c r="H198" s="40"/>
      <c r="J198" s="40"/>
      <c r="K198" s="40"/>
      <c r="L198" s="40"/>
      <c r="M198" s="40"/>
    </row>
    <row r="199" spans="7:13" ht="15.75">
      <c r="G199" s="40"/>
      <c r="H199" s="40"/>
      <c r="J199" s="40"/>
      <c r="K199" s="40"/>
      <c r="L199" s="40"/>
      <c r="M199" s="40"/>
    </row>
    <row r="200" spans="7:13" ht="15.75">
      <c r="G200" s="40"/>
      <c r="H200" s="40"/>
      <c r="J200" s="40"/>
      <c r="K200" s="40"/>
      <c r="L200" s="40"/>
      <c r="M200" s="40"/>
    </row>
    <row r="201" spans="7:13" ht="15.75">
      <c r="G201" s="40"/>
      <c r="H201" s="40"/>
      <c r="J201" s="40"/>
      <c r="K201" s="40"/>
      <c r="L201" s="40"/>
      <c r="M201" s="40"/>
    </row>
    <row r="202" spans="7:13" ht="15.75">
      <c r="G202" s="40"/>
      <c r="H202" s="40"/>
      <c r="J202" s="40"/>
      <c r="K202" s="40"/>
      <c r="L202" s="40"/>
      <c r="M202" s="40"/>
    </row>
    <row r="203" spans="7:13" ht="15.75">
      <c r="G203" s="40"/>
      <c r="H203" s="40"/>
      <c r="J203" s="40"/>
      <c r="K203" s="40"/>
      <c r="L203" s="40"/>
      <c r="M203" s="40"/>
    </row>
    <row r="204" spans="7:13" ht="15.75">
      <c r="G204" s="40"/>
      <c r="H204" s="40"/>
      <c r="J204" s="40"/>
      <c r="K204" s="40"/>
      <c r="L204" s="40"/>
      <c r="M204" s="40"/>
    </row>
    <row r="205" spans="7:13" ht="15.75">
      <c r="G205" s="40"/>
      <c r="H205" s="40"/>
      <c r="J205" s="40"/>
      <c r="K205" s="40"/>
      <c r="L205" s="40"/>
      <c r="M205" s="40"/>
    </row>
    <row r="206" spans="7:13" ht="15.75">
      <c r="G206" s="40"/>
      <c r="H206" s="40"/>
      <c r="J206" s="40"/>
      <c r="K206" s="40"/>
      <c r="L206" s="40"/>
      <c r="M206" s="40"/>
    </row>
    <row r="207" spans="7:13" ht="15.75">
      <c r="G207" s="40"/>
      <c r="H207" s="40"/>
      <c r="J207" s="40"/>
      <c r="K207" s="40"/>
      <c r="L207" s="40"/>
      <c r="M207" s="40"/>
    </row>
    <row r="208" spans="7:13" ht="15.75">
      <c r="G208" s="40"/>
      <c r="H208" s="40"/>
      <c r="J208" s="40"/>
      <c r="K208" s="40"/>
      <c r="L208" s="40"/>
      <c r="M208" s="40"/>
    </row>
    <row r="209" spans="7:13" ht="15.75">
      <c r="G209" s="40"/>
      <c r="H209" s="40"/>
      <c r="J209" s="40"/>
      <c r="K209" s="40"/>
      <c r="L209" s="40"/>
      <c r="M209" s="40"/>
    </row>
    <row r="210" spans="7:13" ht="15.75">
      <c r="G210" s="40"/>
      <c r="H210" s="40"/>
      <c r="J210" s="40"/>
      <c r="K210" s="40"/>
      <c r="L210" s="40"/>
      <c r="M210" s="40"/>
    </row>
    <row r="211" spans="7:13" ht="15.75">
      <c r="G211" s="40"/>
      <c r="H211" s="40"/>
      <c r="J211" s="40"/>
      <c r="K211" s="40"/>
      <c r="L211" s="40"/>
      <c r="M211" s="40"/>
    </row>
    <row r="212" spans="7:13" ht="15.75">
      <c r="G212" s="40"/>
      <c r="H212" s="40"/>
      <c r="J212" s="40"/>
      <c r="K212" s="40"/>
      <c r="L212" s="40"/>
      <c r="M212" s="40"/>
    </row>
    <row r="213" spans="7:13" ht="15.75">
      <c r="G213" s="40"/>
      <c r="H213" s="40"/>
      <c r="J213" s="40"/>
      <c r="K213" s="40"/>
      <c r="L213" s="40"/>
      <c r="M213" s="40"/>
    </row>
    <row r="214" spans="7:13" ht="15.75">
      <c r="G214" s="40"/>
      <c r="H214" s="40"/>
      <c r="J214" s="40"/>
      <c r="K214" s="40"/>
      <c r="L214" s="40"/>
      <c r="M214" s="40"/>
    </row>
    <row r="215" spans="7:13" ht="15.75">
      <c r="G215" s="40"/>
      <c r="H215" s="40"/>
      <c r="J215" s="40"/>
      <c r="K215" s="40"/>
      <c r="L215" s="40"/>
      <c r="M215" s="40"/>
    </row>
    <row r="216" spans="7:13" ht="15.75">
      <c r="G216" s="40"/>
      <c r="H216" s="40"/>
      <c r="J216" s="40"/>
      <c r="K216" s="40"/>
      <c r="L216" s="40"/>
      <c r="M216" s="40"/>
    </row>
    <row r="217" spans="7:13" ht="15.75">
      <c r="G217" s="40"/>
      <c r="H217" s="40"/>
      <c r="J217" s="40"/>
      <c r="K217" s="40"/>
      <c r="L217" s="40"/>
      <c r="M217" s="40"/>
    </row>
    <row r="218" spans="7:13" ht="15.75">
      <c r="G218" s="40"/>
      <c r="H218" s="40"/>
      <c r="J218" s="40"/>
      <c r="K218" s="40"/>
      <c r="L218" s="40"/>
      <c r="M218" s="40"/>
    </row>
    <row r="219" spans="7:13" ht="15.75">
      <c r="G219" s="40"/>
      <c r="H219" s="40"/>
      <c r="J219" s="40"/>
      <c r="K219" s="40"/>
      <c r="L219" s="40"/>
      <c r="M219" s="40"/>
    </row>
    <row r="220" spans="7:13" ht="15.75">
      <c r="G220" s="40"/>
      <c r="H220" s="40"/>
      <c r="J220" s="40"/>
      <c r="K220" s="40"/>
      <c r="L220" s="40"/>
      <c r="M220" s="40"/>
    </row>
    <row r="221" spans="7:13" ht="15.75">
      <c r="G221" s="40"/>
      <c r="H221" s="40"/>
      <c r="J221" s="40"/>
      <c r="K221" s="40"/>
      <c r="L221" s="40"/>
      <c r="M221" s="40"/>
    </row>
    <row r="222" spans="7:13" ht="15.75">
      <c r="G222" s="40"/>
      <c r="H222" s="40"/>
      <c r="J222" s="40"/>
      <c r="K222" s="40"/>
      <c r="L222" s="40"/>
      <c r="M222" s="40"/>
    </row>
    <row r="223" spans="7:13" ht="15.75">
      <c r="G223" s="40"/>
      <c r="H223" s="40"/>
      <c r="J223" s="40"/>
      <c r="K223" s="40"/>
      <c r="L223" s="40"/>
      <c r="M223" s="40"/>
    </row>
    <row r="224" spans="7:13" ht="15.75">
      <c r="G224" s="40"/>
      <c r="H224" s="40"/>
      <c r="J224" s="40"/>
      <c r="K224" s="40"/>
      <c r="L224" s="40"/>
      <c r="M224" s="40"/>
    </row>
    <row r="225" spans="7:13" ht="15.75">
      <c r="G225" s="40"/>
      <c r="H225" s="40"/>
      <c r="J225" s="40"/>
      <c r="K225" s="40"/>
      <c r="L225" s="40"/>
      <c r="M225" s="40"/>
    </row>
    <row r="226" spans="7:13" ht="15.75">
      <c r="G226" s="40"/>
      <c r="H226" s="40"/>
      <c r="J226" s="40"/>
      <c r="K226" s="40"/>
      <c r="L226" s="40"/>
      <c r="M226" s="40"/>
    </row>
    <row r="227" spans="7:13" ht="15.75">
      <c r="G227" s="40"/>
      <c r="H227" s="40"/>
      <c r="J227" s="40"/>
      <c r="K227" s="40"/>
      <c r="L227" s="40"/>
      <c r="M227" s="40"/>
    </row>
    <row r="228" spans="7:13" ht="15.75">
      <c r="G228" s="40"/>
      <c r="H228" s="40"/>
      <c r="J228" s="40"/>
      <c r="K228" s="40"/>
      <c r="L228" s="40"/>
      <c r="M228" s="40"/>
    </row>
    <row r="229" spans="7:13" ht="15.75">
      <c r="G229" s="40"/>
      <c r="H229" s="40"/>
      <c r="J229" s="40"/>
      <c r="K229" s="40"/>
      <c r="L229" s="40"/>
      <c r="M229" s="40"/>
    </row>
    <row r="230" spans="7:13" ht="15.75">
      <c r="G230" s="40"/>
      <c r="H230" s="40"/>
      <c r="J230" s="40"/>
      <c r="K230" s="40"/>
      <c r="L230" s="40"/>
      <c r="M230" s="40"/>
    </row>
    <row r="231" spans="7:13" ht="15.75">
      <c r="G231" s="40"/>
      <c r="H231" s="40"/>
      <c r="J231" s="40"/>
      <c r="K231" s="40"/>
      <c r="L231" s="40"/>
      <c r="M231" s="40"/>
    </row>
    <row r="232" spans="7:13" ht="15.75">
      <c r="G232" s="40"/>
      <c r="H232" s="40"/>
      <c r="J232" s="40"/>
      <c r="K232" s="40"/>
      <c r="L232" s="40"/>
      <c r="M232" s="40"/>
    </row>
    <row r="233" spans="7:13" ht="15.75">
      <c r="G233" s="40"/>
      <c r="H233" s="40"/>
      <c r="J233" s="40"/>
      <c r="K233" s="40"/>
      <c r="L233" s="40"/>
      <c r="M233" s="40"/>
    </row>
    <row r="234" spans="7:13" ht="15.75">
      <c r="G234" s="40"/>
      <c r="H234" s="40"/>
      <c r="J234" s="40"/>
      <c r="K234" s="40"/>
      <c r="L234" s="40"/>
      <c r="M234" s="40"/>
    </row>
    <row r="235" spans="7:13" ht="15.75">
      <c r="G235" s="40"/>
      <c r="H235" s="40"/>
      <c r="J235" s="40"/>
      <c r="K235" s="40"/>
      <c r="L235" s="40"/>
      <c r="M235" s="40"/>
    </row>
    <row r="236" spans="7:13" ht="15.75">
      <c r="G236" s="40"/>
      <c r="H236" s="40"/>
      <c r="J236" s="40"/>
      <c r="K236" s="40"/>
      <c r="L236" s="40"/>
      <c r="M236" s="40"/>
    </row>
    <row r="237" spans="7:13" ht="15.75">
      <c r="G237" s="40"/>
      <c r="H237" s="40"/>
      <c r="J237" s="40"/>
      <c r="K237" s="40"/>
      <c r="L237" s="40"/>
      <c r="M237" s="40"/>
    </row>
    <row r="238" spans="7:13" ht="15.75">
      <c r="G238" s="40"/>
      <c r="H238" s="40"/>
      <c r="J238" s="40"/>
      <c r="K238" s="40"/>
      <c r="L238" s="40"/>
      <c r="M238" s="40"/>
    </row>
    <row r="239" spans="7:13" ht="15.75">
      <c r="G239" s="40"/>
      <c r="H239" s="40"/>
      <c r="J239" s="40"/>
      <c r="K239" s="40"/>
      <c r="L239" s="40"/>
      <c r="M239" s="40"/>
    </row>
    <row r="240" spans="7:13" ht="15.75">
      <c r="G240" s="40"/>
      <c r="H240" s="40"/>
      <c r="J240" s="40"/>
      <c r="K240" s="40"/>
      <c r="L240" s="40"/>
      <c r="M240" s="40"/>
    </row>
    <row r="241" spans="7:13" ht="15.75">
      <c r="G241" s="40"/>
      <c r="H241" s="40"/>
      <c r="J241" s="40"/>
      <c r="K241" s="40"/>
      <c r="L241" s="40"/>
      <c r="M241" s="40"/>
    </row>
    <row r="242" spans="7:13" ht="15.75">
      <c r="G242" s="40"/>
      <c r="H242" s="40"/>
      <c r="J242" s="40"/>
      <c r="K242" s="40"/>
      <c r="L242" s="40"/>
      <c r="M242" s="40"/>
    </row>
    <row r="243" spans="7:13" ht="15.75">
      <c r="G243" s="40"/>
      <c r="H243" s="40"/>
      <c r="J243" s="40"/>
      <c r="K243" s="40"/>
      <c r="L243" s="40"/>
      <c r="M243" s="40"/>
    </row>
    <row r="244" spans="7:13" ht="15.75">
      <c r="G244" s="40"/>
      <c r="H244" s="40"/>
      <c r="J244" s="40"/>
      <c r="K244" s="40"/>
      <c r="L244" s="40"/>
      <c r="M244" s="40"/>
    </row>
    <row r="245" spans="7:13" ht="15.75">
      <c r="G245" s="40"/>
      <c r="H245" s="40"/>
      <c r="J245" s="40"/>
      <c r="K245" s="40"/>
      <c r="L245" s="40"/>
      <c r="M245" s="40"/>
    </row>
    <row r="246" spans="7:13" ht="15.75">
      <c r="G246" s="40"/>
      <c r="H246" s="40"/>
      <c r="J246" s="40"/>
      <c r="K246" s="40"/>
      <c r="L246" s="40"/>
      <c r="M246" s="40"/>
    </row>
    <row r="247" spans="7:13" ht="15.75">
      <c r="G247" s="40"/>
      <c r="H247" s="40"/>
      <c r="J247" s="40"/>
      <c r="K247" s="40"/>
      <c r="L247" s="40"/>
      <c r="M247" s="40"/>
    </row>
    <row r="248" spans="7:13" ht="15.75">
      <c r="G248" s="40"/>
      <c r="H248" s="40"/>
      <c r="J248" s="40"/>
      <c r="K248" s="40"/>
      <c r="L248" s="40"/>
      <c r="M248" s="40"/>
    </row>
    <row r="249" spans="7:13" ht="15.75">
      <c r="G249" s="40"/>
      <c r="H249" s="40"/>
      <c r="J249" s="40"/>
      <c r="K249" s="40"/>
      <c r="L249" s="40"/>
      <c r="M249" s="40"/>
    </row>
    <row r="250" spans="7:13" ht="15.75">
      <c r="G250" s="40"/>
      <c r="H250" s="40"/>
      <c r="J250" s="40"/>
      <c r="K250" s="40"/>
      <c r="L250" s="40"/>
      <c r="M250" s="40"/>
    </row>
    <row r="251" spans="7:13" ht="15.75">
      <c r="G251" s="40"/>
      <c r="H251" s="40"/>
      <c r="J251" s="40"/>
      <c r="K251" s="40"/>
      <c r="L251" s="40"/>
      <c r="M251" s="40"/>
    </row>
    <row r="252" spans="7:13" ht="15.75">
      <c r="G252" s="40"/>
      <c r="H252" s="40"/>
      <c r="J252" s="40"/>
      <c r="K252" s="40"/>
      <c r="L252" s="40"/>
      <c r="M252" s="40"/>
    </row>
    <row r="253" spans="7:13" ht="15.75">
      <c r="G253" s="40"/>
      <c r="H253" s="40"/>
      <c r="J253" s="40"/>
      <c r="K253" s="40"/>
      <c r="L253" s="40"/>
      <c r="M253" s="40"/>
    </row>
    <row r="254" spans="7:13" ht="15.75">
      <c r="G254" s="40"/>
      <c r="H254" s="40"/>
      <c r="J254" s="40"/>
      <c r="K254" s="40"/>
      <c r="L254" s="40"/>
      <c r="M254" s="40"/>
    </row>
    <row r="255" spans="7:13" ht="15.75">
      <c r="G255" s="40"/>
      <c r="H255" s="40"/>
      <c r="J255" s="40"/>
      <c r="K255" s="40"/>
      <c r="L255" s="40"/>
      <c r="M255" s="40"/>
    </row>
    <row r="256" spans="7:13" ht="15.75">
      <c r="G256" s="40"/>
      <c r="H256" s="40"/>
      <c r="J256" s="40"/>
      <c r="K256" s="40"/>
      <c r="L256" s="40"/>
      <c r="M256" s="40"/>
    </row>
    <row r="257" spans="7:13" ht="15.75">
      <c r="G257" s="40"/>
      <c r="H257" s="40"/>
      <c r="J257" s="40"/>
      <c r="K257" s="40"/>
      <c r="L257" s="40"/>
      <c r="M257" s="40"/>
    </row>
    <row r="258" spans="7:13" ht="15.75">
      <c r="G258" s="40"/>
      <c r="H258" s="40"/>
      <c r="J258" s="40"/>
      <c r="K258" s="40"/>
      <c r="L258" s="40"/>
      <c r="M258" s="40"/>
    </row>
    <row r="259" spans="7:13" ht="15.75">
      <c r="G259" s="40"/>
      <c r="H259" s="40"/>
      <c r="J259" s="40"/>
      <c r="K259" s="40"/>
      <c r="L259" s="40"/>
      <c r="M259" s="40"/>
    </row>
    <row r="260" spans="7:13" ht="15.75">
      <c r="G260" s="40"/>
      <c r="H260" s="40"/>
      <c r="J260" s="40"/>
      <c r="K260" s="40"/>
      <c r="L260" s="40"/>
      <c r="M260" s="40"/>
    </row>
    <row r="261" spans="7:13" ht="15.75">
      <c r="G261" s="40"/>
      <c r="H261" s="40"/>
      <c r="J261" s="40"/>
      <c r="K261" s="40"/>
      <c r="L261" s="40"/>
      <c r="M261" s="40"/>
    </row>
    <row r="262" spans="7:13" ht="15.75">
      <c r="G262" s="40"/>
      <c r="H262" s="40"/>
      <c r="J262" s="40"/>
      <c r="K262" s="40"/>
      <c r="L262" s="40"/>
      <c r="M262" s="40"/>
    </row>
    <row r="263" spans="7:13" ht="15.75">
      <c r="G263" s="40"/>
      <c r="H263" s="40"/>
      <c r="J263" s="40"/>
      <c r="K263" s="40"/>
      <c r="L263" s="40"/>
      <c r="M263" s="40"/>
    </row>
    <row r="264" spans="7:13" ht="15.75">
      <c r="G264" s="40"/>
      <c r="H264" s="40"/>
      <c r="J264" s="40"/>
      <c r="K264" s="40"/>
      <c r="L264" s="40"/>
      <c r="M264" s="40"/>
    </row>
    <row r="265" spans="7:13" ht="15.75">
      <c r="G265" s="40"/>
      <c r="H265" s="40"/>
      <c r="J265" s="40"/>
      <c r="K265" s="40"/>
      <c r="L265" s="40"/>
      <c r="M265" s="40"/>
    </row>
    <row r="266" spans="7:13" ht="15.75">
      <c r="G266" s="40"/>
      <c r="H266" s="40"/>
      <c r="J266" s="40"/>
      <c r="K266" s="40"/>
      <c r="L266" s="40"/>
      <c r="M266" s="40"/>
    </row>
    <row r="267" spans="7:13" ht="15.75">
      <c r="G267" s="40"/>
      <c r="H267" s="40"/>
      <c r="J267" s="40"/>
      <c r="K267" s="40"/>
      <c r="L267" s="40"/>
      <c r="M267" s="40"/>
    </row>
    <row r="268" spans="7:13" ht="15.75">
      <c r="G268" s="40"/>
      <c r="H268" s="40"/>
      <c r="J268" s="40"/>
      <c r="K268" s="40"/>
      <c r="L268" s="40"/>
      <c r="M268" s="40"/>
    </row>
    <row r="269" spans="7:13" ht="15.75">
      <c r="G269" s="40"/>
      <c r="H269" s="40"/>
      <c r="J269" s="40"/>
      <c r="K269" s="40"/>
      <c r="L269" s="40"/>
      <c r="M269" s="40"/>
    </row>
    <row r="270" spans="7:13" ht="15.75">
      <c r="G270" s="40"/>
      <c r="H270" s="40"/>
      <c r="J270" s="40"/>
      <c r="K270" s="40"/>
      <c r="L270" s="40"/>
      <c r="M270" s="40"/>
    </row>
    <row r="271" spans="7:13" ht="15.75">
      <c r="G271" s="40"/>
      <c r="H271" s="40"/>
      <c r="J271" s="40"/>
      <c r="K271" s="40"/>
      <c r="L271" s="40"/>
      <c r="M271" s="40"/>
    </row>
    <row r="272" spans="7:13" ht="15.75">
      <c r="G272" s="40"/>
      <c r="H272" s="40"/>
      <c r="J272" s="40"/>
      <c r="K272" s="40"/>
      <c r="L272" s="40"/>
      <c r="M272" s="40"/>
    </row>
    <row r="273" spans="7:13" ht="15.75">
      <c r="G273" s="40"/>
      <c r="H273" s="40"/>
      <c r="J273" s="40"/>
      <c r="K273" s="40"/>
      <c r="L273" s="40"/>
      <c r="M273" s="40"/>
    </row>
    <row r="274" spans="7:13" ht="15.75">
      <c r="G274" s="40"/>
      <c r="H274" s="40"/>
      <c r="J274" s="40"/>
      <c r="K274" s="40"/>
      <c r="L274" s="40"/>
      <c r="M274" s="40"/>
    </row>
    <row r="275" spans="7:13" ht="15.75">
      <c r="G275" s="40"/>
      <c r="H275" s="40"/>
      <c r="J275" s="40"/>
      <c r="K275" s="40"/>
      <c r="L275" s="40"/>
      <c r="M275" s="40"/>
    </row>
    <row r="276" spans="7:13" ht="15.75">
      <c r="G276" s="40"/>
      <c r="H276" s="40"/>
      <c r="J276" s="40"/>
      <c r="K276" s="40"/>
      <c r="L276" s="40"/>
      <c r="M276" s="40"/>
    </row>
    <row r="277" spans="7:13" ht="15.75">
      <c r="G277" s="40"/>
      <c r="H277" s="40"/>
      <c r="J277" s="40"/>
      <c r="K277" s="40"/>
      <c r="L277" s="40"/>
      <c r="M277" s="40"/>
    </row>
    <row r="278" spans="7:13" ht="15.75">
      <c r="G278" s="40"/>
      <c r="H278" s="40"/>
      <c r="J278" s="40"/>
      <c r="K278" s="40"/>
      <c r="L278" s="40"/>
      <c r="M278" s="40"/>
    </row>
    <row r="279" spans="7:13" ht="15.75">
      <c r="G279" s="40"/>
      <c r="H279" s="40"/>
      <c r="J279" s="40"/>
      <c r="K279" s="40"/>
      <c r="L279" s="40"/>
      <c r="M279" s="40"/>
    </row>
    <row r="280" spans="7:8" ht="15.75">
      <c r="G280" s="40"/>
      <c r="H280" s="40"/>
    </row>
    <row r="281" spans="7:8" ht="15.75">
      <c r="G281" s="40"/>
      <c r="H281" s="40"/>
    </row>
    <row r="282" spans="7:8" ht="15.75">
      <c r="G282" s="40"/>
      <c r="H282" s="40"/>
    </row>
    <row r="283" spans="7:8" ht="15.75">
      <c r="G283" s="40"/>
      <c r="H283" s="40"/>
    </row>
    <row r="284" spans="7:8" ht="15.75">
      <c r="G284" s="40"/>
      <c r="H284" s="40"/>
    </row>
    <row r="285" spans="7:8" ht="15.75">
      <c r="G285" s="40"/>
      <c r="H285" s="40"/>
    </row>
    <row r="286" spans="7:8" ht="15.75">
      <c r="G286" s="40"/>
      <c r="H286" s="40"/>
    </row>
    <row r="287" spans="7:8" ht="15.75">
      <c r="G287" s="40"/>
      <c r="H287" s="40"/>
    </row>
    <row r="288" spans="7:8" ht="15.75">
      <c r="G288" s="40"/>
      <c r="H288" s="40"/>
    </row>
    <row r="289" spans="7:8" ht="15.75">
      <c r="G289" s="40"/>
      <c r="H289" s="40"/>
    </row>
    <row r="290" spans="7:8" ht="15.75">
      <c r="G290" s="40"/>
      <c r="H290" s="40"/>
    </row>
    <row r="291" spans="7:8" ht="15.75">
      <c r="G291" s="40"/>
      <c r="H291" s="40"/>
    </row>
    <row r="292" spans="7:8" ht="15.75">
      <c r="G292" s="40"/>
      <c r="H292" s="40"/>
    </row>
    <row r="293" spans="7:8" ht="15.75">
      <c r="G293" s="40"/>
      <c r="H293" s="40"/>
    </row>
    <row r="294" spans="7:8" ht="15.75">
      <c r="G294" s="40"/>
      <c r="H294" s="40"/>
    </row>
    <row r="295" spans="7:8" ht="15.75">
      <c r="G295" s="40"/>
      <c r="H295" s="40"/>
    </row>
    <row r="296" spans="7:8" ht="15.75">
      <c r="G296" s="40"/>
      <c r="H296" s="40"/>
    </row>
    <row r="297" spans="7:8" ht="15.75">
      <c r="G297" s="40"/>
      <c r="H297" s="40"/>
    </row>
    <row r="298" spans="7:8" ht="15.75">
      <c r="G298" s="40"/>
      <c r="H298" s="40"/>
    </row>
    <row r="299" spans="7:8" ht="15.75">
      <c r="G299" s="40"/>
      <c r="H299" s="40"/>
    </row>
    <row r="300" spans="7:8" ht="15.75">
      <c r="G300" s="40"/>
      <c r="H300" s="40"/>
    </row>
    <row r="301" spans="7:8" ht="15.75">
      <c r="G301" s="40"/>
      <c r="H301" s="40"/>
    </row>
    <row r="302" spans="7:8" ht="15.75">
      <c r="G302" s="40"/>
      <c r="H302" s="40"/>
    </row>
    <row r="303" spans="7:8" ht="15.75">
      <c r="G303" s="40"/>
      <c r="H303" s="40"/>
    </row>
    <row r="304" spans="7:8" ht="15.75">
      <c r="G304" s="40"/>
      <c r="H304" s="40"/>
    </row>
    <row r="305" spans="7:8" ht="15.75">
      <c r="G305" s="40"/>
      <c r="H305" s="40"/>
    </row>
    <row r="306" spans="7:8" ht="15.75">
      <c r="G306" s="40"/>
      <c r="H306" s="40"/>
    </row>
    <row r="307" spans="7:8" ht="15.75">
      <c r="G307" s="40"/>
      <c r="H307" s="40"/>
    </row>
    <row r="308" spans="7:8" ht="15.75">
      <c r="G308" s="40"/>
      <c r="H308" s="40"/>
    </row>
    <row r="309" spans="7:8" ht="15.75">
      <c r="G309" s="40"/>
      <c r="H309" s="40"/>
    </row>
    <row r="310" spans="7:8" ht="15.75">
      <c r="G310" s="40"/>
      <c r="H310" s="40"/>
    </row>
    <row r="311" spans="7:8" ht="15.75">
      <c r="G311" s="40"/>
      <c r="H311" s="40"/>
    </row>
    <row r="312" spans="7:8" ht="15.75">
      <c r="G312" s="40"/>
      <c r="H312" s="40"/>
    </row>
    <row r="313" spans="7:8" ht="15.75">
      <c r="G313" s="40"/>
      <c r="H313" s="40"/>
    </row>
    <row r="314" spans="7:8" ht="15.75">
      <c r="G314" s="40"/>
      <c r="H314" s="40"/>
    </row>
    <row r="315" spans="7:8" ht="15.75">
      <c r="G315" s="40"/>
      <c r="H315" s="40"/>
    </row>
    <row r="316" spans="7:8" ht="15.75">
      <c r="G316" s="40"/>
      <c r="H316" s="40"/>
    </row>
    <row r="317" spans="7:8" ht="15.75">
      <c r="G317" s="40"/>
      <c r="H317" s="40"/>
    </row>
    <row r="318" spans="7:8" ht="15.75">
      <c r="G318" s="40"/>
      <c r="H318" s="40"/>
    </row>
    <row r="319" spans="7:8" ht="15.75">
      <c r="G319" s="40"/>
      <c r="H319" s="40"/>
    </row>
    <row r="320" spans="7:8" ht="15.75">
      <c r="G320" s="40"/>
      <c r="H320" s="40"/>
    </row>
    <row r="321" spans="7:8" ht="15.75">
      <c r="G321" s="40"/>
      <c r="H321" s="40"/>
    </row>
    <row r="322" spans="7:8" ht="15.75">
      <c r="G322" s="40"/>
      <c r="H322" s="40"/>
    </row>
    <row r="323" spans="7:8" ht="15.75">
      <c r="G323" s="40"/>
      <c r="H323" s="40"/>
    </row>
    <row r="324" spans="7:8" ht="15.75">
      <c r="G324" s="40"/>
      <c r="H324" s="40"/>
    </row>
    <row r="325" spans="7:8" ht="15.75">
      <c r="G325" s="40"/>
      <c r="H325" s="40"/>
    </row>
    <row r="326" spans="7:8" ht="15.75">
      <c r="G326" s="40"/>
      <c r="H326" s="40"/>
    </row>
    <row r="327" spans="7:8" ht="15.75">
      <c r="G327" s="40"/>
      <c r="H327" s="40"/>
    </row>
    <row r="328" spans="7:8" ht="15.75">
      <c r="G328" s="40"/>
      <c r="H328" s="40"/>
    </row>
    <row r="329" spans="7:8" ht="15.75">
      <c r="G329" s="40"/>
      <c r="H329" s="40"/>
    </row>
    <row r="330" spans="7:8" ht="15.75">
      <c r="G330" s="40"/>
      <c r="H330" s="40"/>
    </row>
    <row r="331" spans="7:8" ht="15.75">
      <c r="G331" s="40"/>
      <c r="H331" s="40"/>
    </row>
    <row r="332" spans="7:8" ht="15.75">
      <c r="G332" s="40"/>
      <c r="H332" s="40"/>
    </row>
    <row r="333" spans="7:8" ht="15.75">
      <c r="G333" s="40"/>
      <c r="H333" s="40"/>
    </row>
    <row r="334" spans="7:8" ht="15.75">
      <c r="G334" s="40"/>
      <c r="H334" s="40"/>
    </row>
    <row r="335" spans="7:8" ht="15.75">
      <c r="G335" s="40"/>
      <c r="H335" s="40"/>
    </row>
    <row r="336" spans="7:8" ht="15.75">
      <c r="G336" s="40"/>
      <c r="H336" s="40"/>
    </row>
    <row r="337" spans="7:8" ht="15.75">
      <c r="G337" s="40"/>
      <c r="H337" s="40"/>
    </row>
    <row r="338" spans="7:8" ht="15.75">
      <c r="G338" s="40"/>
      <c r="H338" s="40"/>
    </row>
    <row r="339" spans="7:8" ht="15.75">
      <c r="G339" s="40"/>
      <c r="H339" s="40"/>
    </row>
    <row r="340" spans="7:8" ht="15.75">
      <c r="G340" s="40"/>
      <c r="H340" s="40"/>
    </row>
    <row r="341" spans="7:8" ht="15.75">
      <c r="G341" s="40"/>
      <c r="H341" s="40"/>
    </row>
    <row r="342" spans="7:8" ht="15.75">
      <c r="G342" s="40"/>
      <c r="H342" s="40"/>
    </row>
    <row r="343" spans="7:8" ht="15.75">
      <c r="G343" s="40"/>
      <c r="H343" s="40"/>
    </row>
    <row r="344" spans="7:8" ht="15.75">
      <c r="G344" s="40"/>
      <c r="H344" s="40"/>
    </row>
    <row r="345" spans="7:8" ht="15.75">
      <c r="G345" s="40"/>
      <c r="H345" s="40"/>
    </row>
    <row r="346" spans="7:8" ht="15.75">
      <c r="G346" s="40"/>
      <c r="H346" s="40"/>
    </row>
    <row r="347" spans="7:8" ht="15.75">
      <c r="G347" s="40"/>
      <c r="H347" s="40"/>
    </row>
    <row r="348" spans="7:8" ht="15.75">
      <c r="G348" s="40"/>
      <c r="H348" s="40"/>
    </row>
    <row r="349" spans="7:8" ht="15.75">
      <c r="G349" s="40"/>
      <c r="H349" s="40"/>
    </row>
    <row r="350" spans="7:8" ht="15.75">
      <c r="G350" s="40"/>
      <c r="H350" s="40"/>
    </row>
    <row r="351" spans="7:8" ht="15.75">
      <c r="G351" s="40"/>
      <c r="H351" s="40"/>
    </row>
    <row r="352" spans="7:8" ht="15.75">
      <c r="G352" s="40"/>
      <c r="H352" s="40"/>
    </row>
    <row r="353" spans="7:8" ht="15.75">
      <c r="G353" s="40"/>
      <c r="H353" s="40"/>
    </row>
    <row r="354" spans="7:8" ht="15.75">
      <c r="G354" s="40"/>
      <c r="H354" s="40"/>
    </row>
    <row r="355" spans="7:8" ht="15.75">
      <c r="G355" s="40"/>
      <c r="H355" s="40"/>
    </row>
    <row r="356" spans="7:8" ht="15.75">
      <c r="G356" s="40"/>
      <c r="H356" s="40"/>
    </row>
    <row r="357" spans="7:8" ht="15.75">
      <c r="G357" s="40"/>
      <c r="H357" s="40"/>
    </row>
    <row r="358" spans="7:8" ht="15.75">
      <c r="G358" s="40"/>
      <c r="H358" s="40"/>
    </row>
    <row r="359" spans="7:8" ht="15.75">
      <c r="G359" s="40"/>
      <c r="H359" s="40"/>
    </row>
    <row r="360" spans="7:8" ht="15.75">
      <c r="G360" s="40"/>
      <c r="H360" s="40"/>
    </row>
    <row r="361" spans="7:8" ht="15.75">
      <c r="G361" s="40"/>
      <c r="H361" s="40"/>
    </row>
    <row r="362" spans="7:8" ht="15.75">
      <c r="G362" s="40"/>
      <c r="H362" s="40"/>
    </row>
    <row r="363" spans="7:8" ht="15.75">
      <c r="G363" s="40"/>
      <c r="H363" s="40"/>
    </row>
    <row r="364" spans="7:8" ht="15.75">
      <c r="G364" s="40"/>
      <c r="H364" s="40"/>
    </row>
    <row r="365" spans="7:8" ht="15.75">
      <c r="G365" s="40"/>
      <c r="H365" s="40"/>
    </row>
    <row r="366" spans="7:8" ht="15.75">
      <c r="G366" s="40"/>
      <c r="H366" s="40"/>
    </row>
    <row r="367" spans="7:8" ht="15.75">
      <c r="G367" s="40"/>
      <c r="H367" s="40"/>
    </row>
    <row r="368" spans="7:8" ht="15.75">
      <c r="G368" s="40"/>
      <c r="H368" s="40"/>
    </row>
    <row r="369" spans="7:8" ht="15.75">
      <c r="G369" s="40"/>
      <c r="H369" s="40"/>
    </row>
    <row r="370" spans="7:8" ht="15.75">
      <c r="G370" s="40"/>
      <c r="H370" s="40"/>
    </row>
    <row r="371" spans="7:8" ht="15.75">
      <c r="G371" s="40"/>
      <c r="H371" s="40"/>
    </row>
    <row r="372" spans="7:8" ht="15.75">
      <c r="G372" s="40"/>
      <c r="H372" s="40"/>
    </row>
    <row r="373" spans="7:8" ht="15.75">
      <c r="G373" s="40"/>
      <c r="H373" s="40"/>
    </row>
    <row r="374" spans="7:8" ht="15.75">
      <c r="G374" s="40"/>
      <c r="H374" s="40"/>
    </row>
    <row r="375" spans="7:8" ht="15.75">
      <c r="G375" s="40"/>
      <c r="H375" s="40"/>
    </row>
    <row r="376" spans="7:8" ht="15.75">
      <c r="G376" s="40"/>
      <c r="H376" s="40"/>
    </row>
    <row r="377" spans="7:8" ht="15.75">
      <c r="G377" s="40"/>
      <c r="H377" s="40"/>
    </row>
    <row r="378" spans="7:8" ht="15.75">
      <c r="G378" s="40"/>
      <c r="H378" s="40"/>
    </row>
    <row r="379" spans="7:8" ht="15.75">
      <c r="G379" s="40"/>
      <c r="H379" s="40"/>
    </row>
    <row r="380" spans="7:8" ht="15.75">
      <c r="G380" s="40"/>
      <c r="H380" s="40"/>
    </row>
    <row r="381" spans="7:8" ht="15.75">
      <c r="G381" s="40"/>
      <c r="H381" s="40"/>
    </row>
    <row r="382" spans="7:8" ht="15.75">
      <c r="G382" s="40"/>
      <c r="H382" s="40"/>
    </row>
    <row r="383" spans="7:8" ht="15.75">
      <c r="G383" s="40"/>
      <c r="H383" s="40"/>
    </row>
    <row r="384" spans="7:8" ht="15.75">
      <c r="G384" s="40"/>
      <c r="H384" s="40"/>
    </row>
    <row r="385" spans="7:8" ht="15.75">
      <c r="G385" s="40"/>
      <c r="H385" s="40"/>
    </row>
    <row r="386" spans="7:8" ht="15.75">
      <c r="G386" s="40"/>
      <c r="H386" s="40"/>
    </row>
    <row r="387" spans="7:8" ht="15.75">
      <c r="G387" s="40"/>
      <c r="H387" s="40"/>
    </row>
    <row r="388" spans="7:8" ht="15.75">
      <c r="G388" s="40"/>
      <c r="H388" s="40"/>
    </row>
    <row r="389" spans="7:8" ht="15.75">
      <c r="G389" s="40"/>
      <c r="H389" s="40"/>
    </row>
    <row r="390" spans="7:8" ht="15.75">
      <c r="G390" s="40"/>
      <c r="H390" s="40"/>
    </row>
    <row r="391" spans="7:8" ht="15.75">
      <c r="G391" s="40"/>
      <c r="H391" s="40"/>
    </row>
    <row r="392" spans="7:8" ht="15.75">
      <c r="G392" s="40"/>
      <c r="H392" s="40"/>
    </row>
    <row r="393" spans="7:8" ht="15.75">
      <c r="G393" s="40"/>
      <c r="H393" s="40"/>
    </row>
    <row r="394" spans="7:8" ht="15.75">
      <c r="G394" s="40"/>
      <c r="H394" s="40"/>
    </row>
    <row r="395" spans="7:8" ht="15.75">
      <c r="G395" s="40"/>
      <c r="H395" s="40"/>
    </row>
    <row r="396" spans="7:8" ht="15.75">
      <c r="G396" s="40"/>
      <c r="H396" s="40"/>
    </row>
    <row r="397" spans="7:8" ht="15.75">
      <c r="G397" s="40"/>
      <c r="H397" s="40"/>
    </row>
    <row r="398" spans="7:8" ht="15.75">
      <c r="G398" s="40"/>
      <c r="H398" s="40"/>
    </row>
    <row r="399" spans="7:8" ht="15.75">
      <c r="G399" s="40"/>
      <c r="H399" s="40"/>
    </row>
    <row r="400" spans="7:8" ht="15.75">
      <c r="G400" s="40"/>
      <c r="H400" s="40"/>
    </row>
    <row r="401" spans="7:8" ht="15.75">
      <c r="G401" s="40"/>
      <c r="H401" s="40"/>
    </row>
    <row r="402" spans="7:8" ht="15.75">
      <c r="G402" s="40"/>
      <c r="H402" s="40"/>
    </row>
    <row r="403" spans="7:8" ht="15.75">
      <c r="G403" s="40"/>
      <c r="H403" s="40"/>
    </row>
    <row r="404" spans="7:8" ht="15.75">
      <c r="G404" s="40"/>
      <c r="H404" s="40"/>
    </row>
    <row r="405" spans="7:8" ht="15.75">
      <c r="G405" s="40"/>
      <c r="H405" s="40"/>
    </row>
    <row r="406" spans="7:8" ht="15.75">
      <c r="G406" s="40"/>
      <c r="H406" s="40"/>
    </row>
    <row r="407" spans="7:8" ht="15.75">
      <c r="G407" s="40"/>
      <c r="H407" s="40"/>
    </row>
    <row r="408" spans="7:8" ht="15.75">
      <c r="G408" s="40"/>
      <c r="H408" s="40"/>
    </row>
    <row r="409" spans="7:8" ht="15.75">
      <c r="G409" s="40"/>
      <c r="H409" s="40"/>
    </row>
    <row r="410" spans="7:8" ht="15.75">
      <c r="G410" s="40"/>
      <c r="H410" s="40"/>
    </row>
    <row r="411" spans="7:8" ht="15.75">
      <c r="G411" s="40"/>
      <c r="H411" s="40"/>
    </row>
    <row r="412" spans="7:8" ht="15.75">
      <c r="G412" s="40"/>
      <c r="H412" s="40"/>
    </row>
    <row r="413" spans="7:8" ht="15.75">
      <c r="G413" s="40"/>
      <c r="H413" s="40"/>
    </row>
    <row r="414" spans="7:8" ht="15.75">
      <c r="G414" s="40"/>
      <c r="H414" s="40"/>
    </row>
    <row r="415" spans="7:8" ht="15.75">
      <c r="G415" s="40"/>
      <c r="H415" s="40"/>
    </row>
    <row r="416" spans="7:8" ht="15.75">
      <c r="G416" s="40"/>
      <c r="H416" s="40"/>
    </row>
    <row r="417" spans="7:8" ht="15.75">
      <c r="G417" s="40"/>
      <c r="H417" s="40"/>
    </row>
    <row r="418" spans="7:8" ht="15.75">
      <c r="G418" s="40"/>
      <c r="H418" s="40"/>
    </row>
    <row r="419" spans="7:8" ht="15.75">
      <c r="G419" s="40"/>
      <c r="H419" s="40"/>
    </row>
    <row r="420" spans="7:8" ht="15.75">
      <c r="G420" s="40"/>
      <c r="H420" s="40"/>
    </row>
    <row r="421" spans="7:8" ht="15.75">
      <c r="G421" s="40"/>
      <c r="H421" s="40"/>
    </row>
    <row r="422" spans="7:8" ht="15.75">
      <c r="G422" s="40"/>
      <c r="H422" s="40"/>
    </row>
    <row r="423" spans="7:8" ht="15.75">
      <c r="G423" s="40"/>
      <c r="H423" s="40"/>
    </row>
    <row r="424" spans="7:8" ht="15.75">
      <c r="G424" s="40"/>
      <c r="H424" s="40"/>
    </row>
    <row r="425" spans="7:8" ht="15.75">
      <c r="G425" s="40"/>
      <c r="H425" s="40"/>
    </row>
    <row r="426" spans="7:8" ht="15.75">
      <c r="G426" s="40"/>
      <c r="H426" s="40"/>
    </row>
    <row r="427" spans="7:8" ht="15.75">
      <c r="G427" s="40"/>
      <c r="H427" s="40"/>
    </row>
    <row r="428" spans="7:8" ht="15.75">
      <c r="G428" s="40"/>
      <c r="H428" s="40"/>
    </row>
    <row r="429" spans="7:8" ht="15.75">
      <c r="G429" s="40"/>
      <c r="H429" s="40"/>
    </row>
    <row r="430" spans="7:8" ht="15.75">
      <c r="G430" s="40"/>
      <c r="H430" s="40"/>
    </row>
    <row r="431" spans="7:8" ht="15.75">
      <c r="G431" s="40"/>
      <c r="H431" s="40"/>
    </row>
    <row r="432" spans="7:8" ht="15.75">
      <c r="G432" s="40"/>
      <c r="H432" s="40"/>
    </row>
    <row r="433" spans="7:8" ht="15.75">
      <c r="G433" s="40"/>
      <c r="H433" s="40"/>
    </row>
    <row r="434" spans="7:8" ht="15.75">
      <c r="G434" s="40"/>
      <c r="H434" s="40"/>
    </row>
    <row r="435" spans="7:8" ht="15.75">
      <c r="G435" s="40"/>
      <c r="H435" s="40"/>
    </row>
    <row r="436" spans="7:8" ht="15.75">
      <c r="G436" s="40"/>
      <c r="H436" s="40"/>
    </row>
    <row r="437" spans="7:8" ht="15.75">
      <c r="G437" s="40"/>
      <c r="H437" s="40"/>
    </row>
    <row r="438" spans="7:8" ht="15.75">
      <c r="G438" s="40"/>
      <c r="H438" s="40"/>
    </row>
    <row r="439" spans="7:8" ht="15.75">
      <c r="G439" s="40"/>
      <c r="H439" s="40"/>
    </row>
    <row r="440" spans="7:8" ht="15.75">
      <c r="G440" s="40"/>
      <c r="H440" s="40"/>
    </row>
    <row r="441" spans="7:8" ht="15.75">
      <c r="G441" s="40"/>
      <c r="H441" s="40"/>
    </row>
    <row r="442" spans="7:8" ht="15.75">
      <c r="G442" s="40"/>
      <c r="H442" s="40"/>
    </row>
    <row r="443" spans="7:8" ht="15.75">
      <c r="G443" s="40"/>
      <c r="H443" s="40"/>
    </row>
    <row r="444" spans="7:8" ht="15.75">
      <c r="G444" s="40"/>
      <c r="H444" s="40"/>
    </row>
    <row r="445" spans="7:8" ht="15.75">
      <c r="G445" s="40"/>
      <c r="H445" s="40"/>
    </row>
    <row r="446" spans="7:8" ht="15.75">
      <c r="G446" s="40"/>
      <c r="H446" s="40"/>
    </row>
    <row r="447" spans="7:8" ht="15.75">
      <c r="G447" s="40"/>
      <c r="H447" s="40"/>
    </row>
    <row r="448" spans="7:8" ht="15.75">
      <c r="G448" s="40"/>
      <c r="H448" s="40"/>
    </row>
    <row r="449" spans="7:8" ht="15.75">
      <c r="G449" s="40"/>
      <c r="H449" s="40"/>
    </row>
    <row r="450" spans="7:8" ht="15.75">
      <c r="G450" s="40"/>
      <c r="H450" s="40"/>
    </row>
    <row r="451" spans="7:8" ht="15.75">
      <c r="G451" s="40"/>
      <c r="H451" s="40"/>
    </row>
    <row r="452" spans="7:8" ht="15.75">
      <c r="G452" s="40"/>
      <c r="H452" s="40"/>
    </row>
    <row r="453" spans="7:8" ht="15.75">
      <c r="G453" s="40"/>
      <c r="H453" s="40"/>
    </row>
    <row r="454" spans="7:8" ht="15.75">
      <c r="G454" s="40"/>
      <c r="H454" s="40"/>
    </row>
    <row r="455" spans="7:8" ht="15.75">
      <c r="G455" s="40"/>
      <c r="H455" s="40"/>
    </row>
    <row r="456" spans="7:8" ht="15.75">
      <c r="G456" s="40"/>
      <c r="H456" s="40"/>
    </row>
    <row r="457" spans="7:8" ht="15.75">
      <c r="G457" s="40"/>
      <c r="H457" s="40"/>
    </row>
    <row r="458" spans="7:8" ht="15.75">
      <c r="G458" s="40"/>
      <c r="H458" s="40"/>
    </row>
    <row r="459" spans="7:8" ht="15.75">
      <c r="G459" s="40"/>
      <c r="H459" s="40"/>
    </row>
    <row r="460" spans="7:8" ht="15.75">
      <c r="G460" s="40"/>
      <c r="H460" s="40"/>
    </row>
    <row r="461" spans="7:8" ht="15.75">
      <c r="G461" s="40"/>
      <c r="H461" s="40"/>
    </row>
    <row r="462" spans="7:8" ht="15.75">
      <c r="G462" s="40"/>
      <c r="H462" s="40"/>
    </row>
    <row r="463" spans="7:8" ht="15.75">
      <c r="G463" s="40"/>
      <c r="H463" s="40"/>
    </row>
    <row r="464" spans="7:8" ht="15.75">
      <c r="G464" s="40"/>
      <c r="H464" s="40"/>
    </row>
    <row r="465" spans="7:8" ht="15.75">
      <c r="G465" s="40"/>
      <c r="H465" s="40"/>
    </row>
    <row r="466" spans="7:8" ht="15.75">
      <c r="G466" s="40"/>
      <c r="H466" s="40"/>
    </row>
    <row r="467" spans="7:8" ht="15.75">
      <c r="G467" s="40"/>
      <c r="H467" s="40"/>
    </row>
    <row r="468" spans="7:8" ht="15.75">
      <c r="G468" s="40"/>
      <c r="H468" s="40"/>
    </row>
    <row r="469" spans="7:8" ht="15.75">
      <c r="G469" s="40"/>
      <c r="H469" s="40"/>
    </row>
    <row r="470" spans="7:8" ht="15.75">
      <c r="G470" s="40"/>
      <c r="H470" s="40"/>
    </row>
    <row r="471" spans="7:8" ht="15.75">
      <c r="G471" s="40"/>
      <c r="H471" s="40"/>
    </row>
    <row r="472" spans="7:8" ht="15.75">
      <c r="G472" s="40"/>
      <c r="H472" s="40"/>
    </row>
    <row r="473" spans="7:8" ht="15.75">
      <c r="G473" s="40"/>
      <c r="H473" s="40"/>
    </row>
    <row r="474" spans="7:8" ht="15.75">
      <c r="G474" s="40"/>
      <c r="H474" s="40"/>
    </row>
    <row r="475" spans="7:8" ht="15.75">
      <c r="G475" s="40"/>
      <c r="H475" s="40"/>
    </row>
    <row r="476" spans="7:8" ht="15.75">
      <c r="G476" s="40"/>
      <c r="H476" s="40"/>
    </row>
    <row r="477" spans="7:8" ht="15.75">
      <c r="G477" s="40"/>
      <c r="H477" s="40"/>
    </row>
    <row r="478" spans="7:8" ht="15.75">
      <c r="G478" s="40"/>
      <c r="H478" s="40"/>
    </row>
    <row r="479" spans="7:8" ht="15.75">
      <c r="G479" s="40"/>
      <c r="H479" s="40"/>
    </row>
    <row r="480" spans="7:8" ht="15.75">
      <c r="G480" s="40"/>
      <c r="H480" s="40"/>
    </row>
    <row r="481" spans="7:8" ht="15.75">
      <c r="G481" s="40"/>
      <c r="H481" s="40"/>
    </row>
    <row r="482" spans="7:8" ht="15.75">
      <c r="G482" s="40"/>
      <c r="H482" s="40"/>
    </row>
    <row r="483" spans="7:8" ht="15.75">
      <c r="G483" s="40"/>
      <c r="H483" s="40"/>
    </row>
    <row r="484" spans="7:8" ht="15.75">
      <c r="G484" s="40"/>
      <c r="H484" s="40"/>
    </row>
    <row r="485" spans="7:8" ht="15.75">
      <c r="G485" s="40"/>
      <c r="H485" s="40"/>
    </row>
    <row r="486" spans="7:8" ht="15.75">
      <c r="G486" s="40"/>
      <c r="H486" s="40"/>
    </row>
    <row r="487" spans="7:8" ht="15.75">
      <c r="G487" s="40"/>
      <c r="H487" s="40"/>
    </row>
    <row r="488" spans="7:8" ht="15.75">
      <c r="G488" s="40"/>
      <c r="H488" s="40"/>
    </row>
    <row r="489" spans="7:8" ht="15.75">
      <c r="G489" s="40"/>
      <c r="H489" s="40"/>
    </row>
    <row r="490" spans="7:8" ht="15.75">
      <c r="G490" s="40"/>
      <c r="H490" s="40"/>
    </row>
    <row r="491" spans="7:8" ht="15.75">
      <c r="G491" s="40"/>
      <c r="H491" s="40"/>
    </row>
    <row r="492" spans="7:8" ht="15.75">
      <c r="G492" s="40"/>
      <c r="H492" s="40"/>
    </row>
    <row r="493" spans="7:8" ht="15.75">
      <c r="G493" s="40"/>
      <c r="H493" s="40"/>
    </row>
    <row r="494" spans="7:8" ht="15.75">
      <c r="G494" s="40"/>
      <c r="H494" s="40"/>
    </row>
    <row r="495" spans="7:8" ht="15.75">
      <c r="G495" s="40"/>
      <c r="H495" s="40"/>
    </row>
    <row r="496" spans="7:8" ht="15.75">
      <c r="G496" s="40"/>
      <c r="H496" s="40"/>
    </row>
    <row r="497" spans="7:8" ht="15.75">
      <c r="G497" s="40"/>
      <c r="H497" s="40"/>
    </row>
    <row r="498" spans="7:8" ht="15.75">
      <c r="G498" s="40"/>
      <c r="H498" s="40"/>
    </row>
    <row r="499" spans="7:8" ht="15.75">
      <c r="G499" s="40"/>
      <c r="H499" s="40"/>
    </row>
    <row r="500" spans="7:8" ht="15.75">
      <c r="G500" s="40"/>
      <c r="H500" s="40"/>
    </row>
    <row r="501" spans="7:8" ht="15.75">
      <c r="G501" s="40"/>
      <c r="H501" s="40"/>
    </row>
    <row r="502" spans="7:8" ht="15.75">
      <c r="G502" s="40"/>
      <c r="H502" s="40"/>
    </row>
    <row r="503" spans="7:8" ht="15.75">
      <c r="G503" s="40"/>
      <c r="H503" s="40"/>
    </row>
    <row r="504" spans="7:8" ht="15.75">
      <c r="G504" s="40"/>
      <c r="H504" s="40"/>
    </row>
    <row r="505" spans="7:8" ht="15.75">
      <c r="G505" s="40"/>
      <c r="H505" s="40"/>
    </row>
    <row r="506" spans="7:8" ht="15.75">
      <c r="G506" s="40"/>
      <c r="H506" s="40"/>
    </row>
    <row r="507" spans="7:8" ht="15.75">
      <c r="G507" s="40"/>
      <c r="H507" s="40"/>
    </row>
    <row r="508" spans="7:8" ht="15.75">
      <c r="G508" s="40"/>
      <c r="H508" s="40"/>
    </row>
    <row r="509" spans="7:8" ht="15.75">
      <c r="G509" s="40"/>
      <c r="H509" s="40"/>
    </row>
    <row r="510" spans="7:8" ht="15.75">
      <c r="G510" s="40"/>
      <c r="H510" s="40"/>
    </row>
    <row r="511" spans="7:8" ht="15.75">
      <c r="G511" s="40"/>
      <c r="H511" s="40"/>
    </row>
    <row r="512" spans="7:8" ht="15.75">
      <c r="G512" s="40"/>
      <c r="H512" s="40"/>
    </row>
    <row r="513" spans="7:8" ht="15.75">
      <c r="G513" s="40"/>
      <c r="H513" s="40"/>
    </row>
    <row r="514" spans="7:8" ht="15.75">
      <c r="G514" s="40"/>
      <c r="H514" s="40"/>
    </row>
    <row r="515" spans="7:8" ht="15.75">
      <c r="G515" s="40"/>
      <c r="H515" s="40"/>
    </row>
    <row r="516" spans="7:8" ht="15.75">
      <c r="G516" s="40"/>
      <c r="H516" s="40"/>
    </row>
    <row r="517" spans="7:8" ht="15.75">
      <c r="G517" s="40"/>
      <c r="H517" s="40"/>
    </row>
    <row r="518" spans="7:8" ht="15.75">
      <c r="G518" s="40"/>
      <c r="H518" s="40"/>
    </row>
    <row r="519" spans="7:8" ht="15.75">
      <c r="G519" s="40"/>
      <c r="H519" s="40"/>
    </row>
    <row r="520" spans="7:8" ht="15.75">
      <c r="G520" s="40"/>
      <c r="H520" s="40"/>
    </row>
    <row r="521" spans="7:8" ht="15.75">
      <c r="G521" s="40"/>
      <c r="H521" s="40"/>
    </row>
    <row r="522" spans="7:8" ht="15.75">
      <c r="G522" s="40"/>
      <c r="H522" s="40"/>
    </row>
    <row r="523" spans="7:8" ht="15.75">
      <c r="G523" s="40"/>
      <c r="H523" s="40"/>
    </row>
    <row r="524" spans="7:8" ht="15.75">
      <c r="G524" s="40"/>
      <c r="H524" s="40"/>
    </row>
    <row r="525" spans="7:8" ht="15.75">
      <c r="G525" s="40"/>
      <c r="H525" s="40"/>
    </row>
    <row r="526" spans="7:8" ht="15.75">
      <c r="G526" s="40"/>
      <c r="H526" s="40"/>
    </row>
    <row r="527" spans="7:8" ht="15.75">
      <c r="G527" s="40"/>
      <c r="H527" s="40"/>
    </row>
    <row r="528" spans="7:8" ht="15.75">
      <c r="G528" s="40"/>
      <c r="H528" s="40"/>
    </row>
    <row r="529" spans="7:8" ht="15.75">
      <c r="G529" s="40"/>
      <c r="H529" s="40"/>
    </row>
    <row r="530" spans="7:8" ht="15.75">
      <c r="G530" s="40"/>
      <c r="H530" s="40"/>
    </row>
    <row r="531" spans="7:8" ht="15.75">
      <c r="G531" s="40"/>
      <c r="H531" s="40"/>
    </row>
    <row r="532" spans="7:8" ht="15.75">
      <c r="G532" s="40"/>
      <c r="H532" s="40"/>
    </row>
    <row r="533" spans="7:8" ht="15.75">
      <c r="G533" s="40"/>
      <c r="H533" s="40"/>
    </row>
    <row r="534" spans="7:8" ht="15.75">
      <c r="G534" s="40"/>
      <c r="H534" s="40"/>
    </row>
    <row r="535" spans="7:8" ht="15.75">
      <c r="G535" s="40"/>
      <c r="H535" s="40"/>
    </row>
    <row r="536" spans="7:8" ht="15.75">
      <c r="G536" s="40"/>
      <c r="H536" s="40"/>
    </row>
    <row r="537" spans="7:8" ht="15.75">
      <c r="G537" s="40"/>
      <c r="H537" s="40"/>
    </row>
    <row r="538" spans="7:8" ht="15.75">
      <c r="G538" s="40"/>
      <c r="H538" s="40"/>
    </row>
    <row r="539" spans="7:8" ht="15.75">
      <c r="G539" s="40"/>
      <c r="H539" s="40"/>
    </row>
    <row r="540" spans="7:8" ht="15.75">
      <c r="G540" s="40"/>
      <c r="H540" s="40"/>
    </row>
    <row r="541" spans="7:8" ht="15.75">
      <c r="G541" s="40"/>
      <c r="H541" s="40"/>
    </row>
    <row r="542" spans="7:8" ht="15.75">
      <c r="G542" s="40"/>
      <c r="H542" s="40"/>
    </row>
    <row r="543" spans="7:8" ht="15.75">
      <c r="G543" s="40"/>
      <c r="H543" s="40"/>
    </row>
    <row r="544" spans="7:8" ht="15.75">
      <c r="G544" s="40"/>
      <c r="H544" s="40"/>
    </row>
    <row r="545" spans="7:8" ht="15.75">
      <c r="G545" s="40"/>
      <c r="H545" s="40"/>
    </row>
    <row r="546" spans="7:8" ht="15.75">
      <c r="G546" s="40"/>
      <c r="H546" s="40"/>
    </row>
    <row r="547" spans="7:8" ht="15.75">
      <c r="G547" s="40"/>
      <c r="H547" s="40"/>
    </row>
    <row r="548" spans="7:8" ht="15.75">
      <c r="G548" s="40"/>
      <c r="H548" s="40"/>
    </row>
    <row r="549" spans="7:8" ht="15.75">
      <c r="G549" s="40"/>
      <c r="H549" s="40"/>
    </row>
    <row r="550" spans="7:8" ht="15.75">
      <c r="G550" s="40"/>
      <c r="H550" s="40"/>
    </row>
    <row r="551" spans="7:8" ht="15.75">
      <c r="G551" s="40"/>
      <c r="H551" s="40"/>
    </row>
    <row r="552" spans="7:8" ht="15.75">
      <c r="G552" s="40"/>
      <c r="H552" s="40"/>
    </row>
    <row r="553" spans="7:8" ht="15.75">
      <c r="G553" s="40"/>
      <c r="H553" s="40"/>
    </row>
    <row r="554" spans="7:8" ht="15.75">
      <c r="G554" s="40"/>
      <c r="H554" s="40"/>
    </row>
    <row r="555" spans="7:8" ht="15.75">
      <c r="G555" s="40"/>
      <c r="H555" s="40"/>
    </row>
    <row r="556" spans="7:8" ht="15.75">
      <c r="G556" s="40"/>
      <c r="H556" s="40"/>
    </row>
    <row r="557" spans="7:8" ht="15.75">
      <c r="G557" s="40"/>
      <c r="H557" s="40"/>
    </row>
    <row r="558" spans="7:8" ht="15.75">
      <c r="G558" s="40"/>
      <c r="H558" s="40"/>
    </row>
    <row r="559" spans="7:8" ht="15.75">
      <c r="G559" s="40"/>
      <c r="H559" s="40"/>
    </row>
    <row r="560" spans="7:8" ht="15.75">
      <c r="G560" s="40"/>
      <c r="H560" s="40"/>
    </row>
    <row r="561" spans="7:8" ht="15.75">
      <c r="G561" s="40"/>
      <c r="H561" s="40"/>
    </row>
    <row r="562" spans="7:8" ht="15.75">
      <c r="G562" s="40"/>
      <c r="H562" s="40"/>
    </row>
    <row r="563" spans="7:8" ht="15.75">
      <c r="G563" s="40"/>
      <c r="H563" s="40"/>
    </row>
    <row r="564" spans="7:8" ht="15.75">
      <c r="G564" s="40"/>
      <c r="H564" s="40"/>
    </row>
    <row r="565" spans="7:8" ht="15.75">
      <c r="G565" s="40"/>
      <c r="H565" s="40"/>
    </row>
    <row r="566" spans="7:8" ht="15.75">
      <c r="G566" s="40"/>
      <c r="H566" s="40"/>
    </row>
    <row r="567" spans="7:8" ht="15.75">
      <c r="G567" s="40"/>
      <c r="H567" s="40"/>
    </row>
    <row r="568" spans="7:8" ht="15.75">
      <c r="G568" s="40"/>
      <c r="H568" s="40"/>
    </row>
    <row r="569" spans="7:8" ht="15.75">
      <c r="G569" s="40"/>
      <c r="H569" s="40"/>
    </row>
    <row r="570" spans="7:8" ht="15.75">
      <c r="G570" s="40"/>
      <c r="H570" s="40"/>
    </row>
    <row r="571" spans="7:8" ht="15.75">
      <c r="G571" s="40"/>
      <c r="H571" s="40"/>
    </row>
    <row r="572" spans="7:8" ht="15.75">
      <c r="G572" s="40"/>
      <c r="H572" s="40"/>
    </row>
    <row r="573" spans="7:8" ht="15.75">
      <c r="G573" s="40"/>
      <c r="H573" s="40"/>
    </row>
    <row r="574" spans="7:8" ht="15.75">
      <c r="G574" s="40"/>
      <c r="H574" s="40"/>
    </row>
    <row r="575" spans="7:8" ht="15.75">
      <c r="G575" s="40"/>
      <c r="H575" s="40"/>
    </row>
    <row r="576" spans="7:8" ht="15.75">
      <c r="G576" s="40"/>
      <c r="H576" s="40"/>
    </row>
    <row r="577" spans="7:8" ht="15.75">
      <c r="G577" s="40"/>
      <c r="H577" s="40"/>
    </row>
    <row r="578" spans="7:8" ht="15.75">
      <c r="G578" s="40"/>
      <c r="H578" s="40"/>
    </row>
    <row r="579" spans="7:8" ht="15.75">
      <c r="G579" s="40"/>
      <c r="H579" s="40"/>
    </row>
    <row r="580" spans="7:8" ht="15.75">
      <c r="G580" s="40"/>
      <c r="H580" s="40"/>
    </row>
    <row r="581" spans="7:8" ht="15.75">
      <c r="G581" s="40"/>
      <c r="H581" s="40"/>
    </row>
    <row r="582" spans="7:8" ht="15.75">
      <c r="G582" s="40"/>
      <c r="H582" s="40"/>
    </row>
    <row r="583" spans="7:8" ht="15.75">
      <c r="G583" s="40"/>
      <c r="H583" s="40"/>
    </row>
    <row r="584" spans="7:8" ht="15.75">
      <c r="G584" s="40"/>
      <c r="H584" s="40"/>
    </row>
    <row r="585" spans="7:8" ht="15.75">
      <c r="G585" s="40"/>
      <c r="H585" s="40"/>
    </row>
    <row r="586" spans="7:8" ht="15.75">
      <c r="G586" s="40"/>
      <c r="H586" s="40"/>
    </row>
    <row r="587" spans="7:8" ht="15.75">
      <c r="G587" s="40"/>
      <c r="H587" s="40"/>
    </row>
    <row r="588" spans="7:8" ht="15.75">
      <c r="G588" s="40"/>
      <c r="H588" s="40"/>
    </row>
    <row r="589" spans="7:8" ht="15.75">
      <c r="G589" s="40"/>
      <c r="H589" s="40"/>
    </row>
    <row r="590" spans="7:8" ht="15.75">
      <c r="G590" s="40"/>
      <c r="H590" s="40"/>
    </row>
    <row r="591" spans="7:8" ht="15.75">
      <c r="G591" s="40"/>
      <c r="H591" s="40"/>
    </row>
    <row r="592" spans="7:8" ht="15.75">
      <c r="G592" s="40"/>
      <c r="H592" s="40"/>
    </row>
    <row r="593" spans="7:8" ht="15.75">
      <c r="G593" s="40"/>
      <c r="H593" s="40"/>
    </row>
    <row r="594" spans="7:8" ht="15.75">
      <c r="G594" s="40"/>
      <c r="H594" s="40"/>
    </row>
    <row r="595" spans="7:8" ht="15.75">
      <c r="G595" s="40"/>
      <c r="H595" s="40"/>
    </row>
    <row r="596" spans="7:8" ht="15.75">
      <c r="G596" s="40"/>
      <c r="H596" s="40"/>
    </row>
    <row r="597" spans="7:8" ht="15.75">
      <c r="G597" s="40"/>
      <c r="H597" s="40"/>
    </row>
    <row r="598" spans="7:8" ht="15.75">
      <c r="G598" s="40"/>
      <c r="H598" s="40"/>
    </row>
    <row r="599" spans="7:8" ht="15.75">
      <c r="G599" s="40"/>
      <c r="H599" s="40"/>
    </row>
    <row r="600" spans="7:8" ht="15.75">
      <c r="G600" s="40"/>
      <c r="H600" s="40"/>
    </row>
    <row r="601" spans="7:8" ht="15.75">
      <c r="G601" s="40"/>
      <c r="H601" s="40"/>
    </row>
    <row r="602" spans="7:8" ht="15.75">
      <c r="G602" s="40"/>
      <c r="H602" s="40"/>
    </row>
    <row r="603" spans="7:8" ht="15.75">
      <c r="G603" s="40"/>
      <c r="H603" s="40"/>
    </row>
    <row r="604" spans="7:8" ht="15.75">
      <c r="G604" s="40"/>
      <c r="H604" s="40"/>
    </row>
    <row r="605" spans="7:8" ht="15.75">
      <c r="G605" s="40"/>
      <c r="H605" s="40"/>
    </row>
    <row r="606" spans="7:8" ht="15.75">
      <c r="G606" s="40"/>
      <c r="H606" s="40"/>
    </row>
    <row r="607" spans="7:8" ht="15.75">
      <c r="G607" s="40"/>
      <c r="H607" s="40"/>
    </row>
    <row r="608" spans="7:8" ht="15.75">
      <c r="G608" s="40"/>
      <c r="H608" s="40"/>
    </row>
    <row r="609" spans="7:8" ht="15.75">
      <c r="G609" s="40"/>
      <c r="H609" s="40"/>
    </row>
    <row r="610" spans="7:8" ht="15.75">
      <c r="G610" s="40"/>
      <c r="H610" s="40"/>
    </row>
    <row r="611" spans="7:8" ht="15.75">
      <c r="G611" s="40"/>
      <c r="H611" s="40"/>
    </row>
    <row r="612" spans="7:8" ht="15.75">
      <c r="G612" s="40"/>
      <c r="H612" s="40"/>
    </row>
    <row r="613" spans="7:8" ht="15.75">
      <c r="G613" s="40"/>
      <c r="H613" s="40"/>
    </row>
    <row r="614" spans="7:8" ht="15.75">
      <c r="G614" s="40"/>
      <c r="H614" s="40"/>
    </row>
    <row r="615" spans="7:8" ht="15.75">
      <c r="G615" s="40"/>
      <c r="H615" s="40"/>
    </row>
    <row r="616" spans="7:8" ht="15.75">
      <c r="G616" s="40"/>
      <c r="H616" s="40"/>
    </row>
    <row r="617" spans="7:8" ht="15.75">
      <c r="G617" s="40"/>
      <c r="H617" s="40"/>
    </row>
    <row r="618" spans="7:8" ht="15.75">
      <c r="G618" s="40"/>
      <c r="H618" s="40"/>
    </row>
    <row r="619" spans="7:8" ht="15.75">
      <c r="G619" s="40"/>
      <c r="H619" s="40"/>
    </row>
    <row r="620" spans="7:8" ht="15.75">
      <c r="G620" s="40"/>
      <c r="H620" s="40"/>
    </row>
    <row r="621" spans="7:8" ht="15.75">
      <c r="G621" s="40"/>
      <c r="H621" s="40"/>
    </row>
    <row r="622" spans="7:8" ht="15.75">
      <c r="G622" s="40"/>
      <c r="H622" s="40"/>
    </row>
    <row r="623" spans="7:8" ht="15.75">
      <c r="G623" s="40"/>
      <c r="H623" s="40"/>
    </row>
    <row r="624" spans="7:8" ht="15.75">
      <c r="G624" s="40"/>
      <c r="H624" s="40"/>
    </row>
    <row r="625" spans="7:8" ht="15.75">
      <c r="G625" s="40"/>
      <c r="H625" s="40"/>
    </row>
    <row r="626" spans="7:8" ht="15.75">
      <c r="G626" s="40"/>
      <c r="H626" s="40"/>
    </row>
    <row r="627" spans="7:8" ht="15.75">
      <c r="G627" s="40"/>
      <c r="H627" s="40"/>
    </row>
    <row r="628" spans="7:8" ht="15.75">
      <c r="G628" s="40"/>
      <c r="H628" s="40"/>
    </row>
    <row r="629" spans="7:8" ht="15.75">
      <c r="G629" s="40"/>
      <c r="H629" s="40"/>
    </row>
    <row r="630" spans="7:8" ht="15.75">
      <c r="G630" s="40"/>
      <c r="H630" s="40"/>
    </row>
    <row r="631" spans="7:8" ht="15.75">
      <c r="G631" s="40"/>
      <c r="H631" s="40"/>
    </row>
    <row r="632" spans="7:8" ht="15.75">
      <c r="G632" s="40"/>
      <c r="H632" s="40"/>
    </row>
    <row r="633" spans="7:8" ht="15.75">
      <c r="G633" s="40"/>
      <c r="H633" s="40"/>
    </row>
    <row r="634" spans="7:8" ht="15.75">
      <c r="G634" s="40"/>
      <c r="H634" s="40"/>
    </row>
    <row r="635" spans="7:8" ht="15.75">
      <c r="G635" s="40"/>
      <c r="H635" s="40"/>
    </row>
    <row r="636" spans="7:8" ht="15.75">
      <c r="G636" s="40"/>
      <c r="H636" s="40"/>
    </row>
    <row r="637" spans="7:8" ht="15.75">
      <c r="G637" s="40"/>
      <c r="H637" s="40"/>
    </row>
    <row r="638" spans="7:8" ht="15.75">
      <c r="G638" s="40"/>
      <c r="H638" s="40"/>
    </row>
    <row r="639" spans="7:8" ht="15.75">
      <c r="G639" s="40"/>
      <c r="H639" s="40"/>
    </row>
    <row r="640" spans="7:8" ht="15.75">
      <c r="G640" s="40"/>
      <c r="H640" s="40"/>
    </row>
    <row r="641" spans="7:8" ht="15.75">
      <c r="G641" s="40"/>
      <c r="H641" s="40"/>
    </row>
    <row r="642" spans="7:8" ht="15.75">
      <c r="G642" s="40"/>
      <c r="H642" s="40"/>
    </row>
    <row r="643" spans="7:8" ht="15.75">
      <c r="G643" s="40"/>
      <c r="H643" s="40"/>
    </row>
    <row r="644" spans="7:8" ht="15.75">
      <c r="G644" s="40"/>
      <c r="H644" s="40"/>
    </row>
    <row r="645" spans="7:8" ht="15.75">
      <c r="G645" s="40"/>
      <c r="H645" s="40"/>
    </row>
    <row r="646" spans="7:8" ht="15.75">
      <c r="G646" s="40"/>
      <c r="H646" s="40"/>
    </row>
    <row r="647" spans="7:8" ht="15.75">
      <c r="G647" s="40"/>
      <c r="H647" s="40"/>
    </row>
    <row r="648" spans="7:8" ht="15.75">
      <c r="G648" s="40"/>
      <c r="H648" s="40"/>
    </row>
    <row r="649" spans="7:8" ht="15.75">
      <c r="G649" s="40"/>
      <c r="H649" s="40"/>
    </row>
    <row r="650" spans="7:8" ht="15.75">
      <c r="G650" s="40"/>
      <c r="H650" s="40"/>
    </row>
    <row r="651" spans="7:8" ht="15.75">
      <c r="G651" s="40"/>
      <c r="H651" s="40"/>
    </row>
    <row r="652" spans="7:8" ht="15.75">
      <c r="G652" s="40"/>
      <c r="H652" s="40"/>
    </row>
    <row r="653" spans="7:8" ht="15.75">
      <c r="G653" s="40"/>
      <c r="H653" s="40"/>
    </row>
    <row r="654" spans="7:8" ht="15.75">
      <c r="G654" s="40"/>
      <c r="H654" s="40"/>
    </row>
  </sheetData>
  <sheetProtection selectLockedCells="1" selectUnlockedCells="1"/>
  <mergeCells count="12">
    <mergeCell ref="B2:C2"/>
    <mergeCell ref="B3:C3"/>
    <mergeCell ref="B5:H5"/>
    <mergeCell ref="B7:B8"/>
    <mergeCell ref="C7:C8"/>
    <mergeCell ref="D7:D8"/>
    <mergeCell ref="E7:E8"/>
    <mergeCell ref="F7:F8"/>
    <mergeCell ref="G7:H7"/>
    <mergeCell ref="I7:I8"/>
    <mergeCell ref="B149:C149"/>
    <mergeCell ref="F149:I149"/>
  </mergeCells>
  <printOptions/>
  <pageMargins left="0.7480314960629921" right="0.7480314960629921" top="0.984251968503937" bottom="0.984251968503937" header="0.5118110236220472" footer="0.5118110236220472"/>
  <pageSetup horizontalDpi="300" verticalDpi="300" orientation="portrait" scale="35" r:id="rId1"/>
</worksheet>
</file>

<file path=xl/worksheets/sheet3.xml><?xml version="1.0" encoding="utf-8"?>
<worksheet xmlns="http://schemas.openxmlformats.org/spreadsheetml/2006/main" xmlns:r="http://schemas.openxmlformats.org/officeDocument/2006/relationships">
  <dimension ref="A1:L175"/>
  <sheetViews>
    <sheetView tabSelected="1" zoomScale="60" zoomScaleNormal="60" workbookViewId="0" topLeftCell="A46">
      <selection activeCell="H55" sqref="H55"/>
    </sheetView>
  </sheetViews>
  <sheetFormatPr defaultColWidth="9.140625" defaultRowHeight="12.75"/>
  <cols>
    <col min="1" max="1" width="9.140625" style="63" customWidth="1"/>
    <col min="2" max="2" width="13.00390625" style="63" customWidth="1"/>
    <col min="3" max="3" width="78.140625" style="63" customWidth="1"/>
    <col min="4" max="4" width="9.8515625" style="63" customWidth="1"/>
    <col min="5" max="5" width="23.421875" style="63" customWidth="1"/>
    <col min="6" max="6" width="25.00390625" style="63" customWidth="1"/>
    <col min="7" max="7" width="24.421875" style="64" customWidth="1"/>
    <col min="8" max="8" width="23.421875" style="64" customWidth="1"/>
    <col min="9" max="9" width="25.00390625" style="63" customWidth="1"/>
    <col min="10" max="16384" width="9.140625" style="63" customWidth="1"/>
  </cols>
  <sheetData>
    <row r="1" spans="7:9" s="65" customFormat="1" ht="26.25">
      <c r="G1" s="66"/>
      <c r="H1" s="66"/>
      <c r="I1" s="67" t="s">
        <v>440</v>
      </c>
    </row>
    <row r="2" spans="2:8" s="65" customFormat="1" ht="26.25">
      <c r="B2" s="68" t="s">
        <v>441</v>
      </c>
      <c r="C2" s="69"/>
      <c r="D2" s="69"/>
      <c r="G2" s="66"/>
      <c r="H2" s="66"/>
    </row>
    <row r="3" spans="2:8" s="65" customFormat="1" ht="26.25">
      <c r="B3" s="68" t="s">
        <v>2</v>
      </c>
      <c r="C3" s="69"/>
      <c r="D3" s="69"/>
      <c r="G3" s="66"/>
      <c r="H3" s="66"/>
    </row>
    <row r="4" spans="7:9" s="65" customFormat="1" ht="26.25">
      <c r="G4" s="66"/>
      <c r="H4" s="66"/>
      <c r="I4" s="67"/>
    </row>
    <row r="5" spans="2:9" s="68" customFormat="1" ht="24.75" customHeight="1">
      <c r="B5" s="433" t="s">
        <v>442</v>
      </c>
      <c r="C5" s="433"/>
      <c r="D5" s="433"/>
      <c r="E5" s="433"/>
      <c r="F5" s="433"/>
      <c r="G5" s="433"/>
      <c r="H5" s="433"/>
      <c r="I5" s="433"/>
    </row>
    <row r="6" spans="2:9" s="68" customFormat="1" ht="24.75" customHeight="1">
      <c r="B6" s="70"/>
      <c r="C6" s="70"/>
      <c r="D6" s="70"/>
      <c r="E6" s="70"/>
      <c r="F6" s="70"/>
      <c r="G6" s="71"/>
      <c r="H6" s="71"/>
      <c r="I6" s="70"/>
    </row>
    <row r="7" spans="2:9" s="68" customFormat="1" ht="24.75" customHeight="1">
      <c r="B7" s="433" t="s">
        <v>868</v>
      </c>
      <c r="C7" s="433"/>
      <c r="D7" s="433"/>
      <c r="E7" s="433"/>
      <c r="F7" s="433"/>
      <c r="G7" s="433"/>
      <c r="H7" s="433"/>
      <c r="I7" s="433"/>
    </row>
    <row r="8" spans="7:9" s="65" customFormat="1" ht="32.25" customHeight="1">
      <c r="G8" s="66"/>
      <c r="H8" s="434" t="s">
        <v>3</v>
      </c>
      <c r="I8" s="434"/>
    </row>
    <row r="9" spans="1:9" s="65" customFormat="1" ht="30.75" customHeight="1">
      <c r="A9" s="72"/>
      <c r="B9" s="420"/>
      <c r="C9" s="420" t="s">
        <v>5</v>
      </c>
      <c r="D9" s="420" t="s">
        <v>107</v>
      </c>
      <c r="E9" s="421" t="s">
        <v>812</v>
      </c>
      <c r="F9" s="421" t="s">
        <v>813</v>
      </c>
      <c r="G9" s="421" t="s">
        <v>844</v>
      </c>
      <c r="H9" s="421"/>
      <c r="I9" s="421" t="s">
        <v>847</v>
      </c>
    </row>
    <row r="10" spans="1:9" s="65" customFormat="1" ht="123" customHeight="1">
      <c r="A10" s="72"/>
      <c r="B10" s="420"/>
      <c r="C10" s="420"/>
      <c r="D10" s="420"/>
      <c r="E10" s="421"/>
      <c r="F10" s="421"/>
      <c r="G10" s="22" t="s">
        <v>7</v>
      </c>
      <c r="H10" s="22" t="s">
        <v>8</v>
      </c>
      <c r="I10" s="421"/>
    </row>
    <row r="11" spans="1:9" s="65" customFormat="1" ht="50.25" customHeight="1">
      <c r="A11" s="72"/>
      <c r="B11" s="73">
        <v>1</v>
      </c>
      <c r="C11" s="74" t="s">
        <v>443</v>
      </c>
      <c r="D11" s="75"/>
      <c r="E11" s="28"/>
      <c r="F11" s="28"/>
      <c r="G11" s="22"/>
      <c r="H11" s="23"/>
      <c r="I11" s="28"/>
    </row>
    <row r="12" spans="1:9" s="65" customFormat="1" ht="51">
      <c r="A12" s="72"/>
      <c r="B12" s="73">
        <v>2</v>
      </c>
      <c r="C12" s="74" t="s">
        <v>444</v>
      </c>
      <c r="D12" s="75">
        <v>3001</v>
      </c>
      <c r="E12" s="23">
        <f>SUM(E13:E15)</f>
        <v>354709</v>
      </c>
      <c r="F12" s="23">
        <f>SUM(F13:F15)</f>
        <v>334200</v>
      </c>
      <c r="G12" s="23">
        <f>SUM(G13:G15)</f>
        <v>191000</v>
      </c>
      <c r="H12" s="23">
        <v>166150</v>
      </c>
      <c r="I12" s="324">
        <f>H12/G12</f>
        <v>0.8698952879581152</v>
      </c>
    </row>
    <row r="13" spans="1:9" s="65" customFormat="1" ht="30" customHeight="1">
      <c r="A13" s="72"/>
      <c r="B13" s="73">
        <v>3</v>
      </c>
      <c r="C13" s="76" t="s">
        <v>445</v>
      </c>
      <c r="D13" s="75">
        <v>3002</v>
      </c>
      <c r="E13" s="23">
        <v>344242</v>
      </c>
      <c r="F13" s="296">
        <v>315800</v>
      </c>
      <c r="G13" s="23">
        <v>190000</v>
      </c>
      <c r="H13" s="23">
        <v>166086</v>
      </c>
      <c r="I13" s="324">
        <f>H13/G13</f>
        <v>0.8741368421052632</v>
      </c>
    </row>
    <row r="14" spans="1:9" s="65" customFormat="1" ht="30" customHeight="1">
      <c r="A14" s="72"/>
      <c r="B14" s="73">
        <v>4</v>
      </c>
      <c r="C14" s="76" t="s">
        <v>446</v>
      </c>
      <c r="D14" s="75">
        <v>3003</v>
      </c>
      <c r="E14" s="23">
        <v>8519</v>
      </c>
      <c r="F14" s="23">
        <v>1400</v>
      </c>
      <c r="G14" s="23">
        <v>1000</v>
      </c>
      <c r="H14" s="23">
        <v>64</v>
      </c>
      <c r="I14" s="324">
        <f>H14/G14</f>
        <v>0.064</v>
      </c>
    </row>
    <row r="15" spans="1:9" s="65" customFormat="1" ht="30" customHeight="1">
      <c r="A15" s="72"/>
      <c r="B15" s="73">
        <v>5</v>
      </c>
      <c r="C15" s="76" t="s">
        <v>447</v>
      </c>
      <c r="D15" s="75">
        <v>3004</v>
      </c>
      <c r="E15" s="23">
        <v>1948</v>
      </c>
      <c r="F15" s="23">
        <v>17000</v>
      </c>
      <c r="G15" s="23" t="s">
        <v>13</v>
      </c>
      <c r="H15" s="23" t="s">
        <v>13</v>
      </c>
      <c r="I15" s="23" t="s">
        <v>13</v>
      </c>
    </row>
    <row r="16" spans="1:9" s="65" customFormat="1" ht="51">
      <c r="A16" s="72"/>
      <c r="B16" s="73">
        <v>6</v>
      </c>
      <c r="C16" s="74" t="s">
        <v>448</v>
      </c>
      <c r="D16" s="75">
        <v>3005</v>
      </c>
      <c r="E16" s="23">
        <f>SUM(E17:E21)</f>
        <v>363556</v>
      </c>
      <c r="F16" s="23">
        <f>SUM(F17:F21)</f>
        <v>370771</v>
      </c>
      <c r="G16" s="23">
        <f>SUM(G17:G21)</f>
        <v>216497</v>
      </c>
      <c r="H16" s="23">
        <v>185403</v>
      </c>
      <c r="I16" s="324">
        <f>H16/G16</f>
        <v>0.8563767627265043</v>
      </c>
    </row>
    <row r="17" spans="1:9" s="65" customFormat="1" ht="27" customHeight="1">
      <c r="A17" s="72"/>
      <c r="B17" s="73">
        <v>7</v>
      </c>
      <c r="C17" s="76" t="s">
        <v>449</v>
      </c>
      <c r="D17" s="73">
        <v>3006</v>
      </c>
      <c r="E17" s="23">
        <v>278787</v>
      </c>
      <c r="F17" s="23">
        <v>275000</v>
      </c>
      <c r="G17" s="23">
        <v>169200</v>
      </c>
      <c r="H17" s="23">
        <v>140300</v>
      </c>
      <c r="I17" s="324">
        <f>H17/G17</f>
        <v>0.8291962174940898</v>
      </c>
    </row>
    <row r="18" spans="1:9" s="65" customFormat="1" ht="47.25" customHeight="1">
      <c r="A18" s="72"/>
      <c r="B18" s="73">
        <v>8</v>
      </c>
      <c r="C18" s="76" t="s">
        <v>450</v>
      </c>
      <c r="D18" s="73">
        <v>3007</v>
      </c>
      <c r="E18" s="23">
        <v>83916</v>
      </c>
      <c r="F18" s="23">
        <v>92071</v>
      </c>
      <c r="G18" s="23">
        <v>46597</v>
      </c>
      <c r="H18" s="23">
        <v>44386</v>
      </c>
      <c r="I18" s="324">
        <v>0.96</v>
      </c>
    </row>
    <row r="19" spans="1:9" s="65" customFormat="1" ht="30" customHeight="1">
      <c r="A19" s="72"/>
      <c r="B19" s="73">
        <v>9</v>
      </c>
      <c r="C19" s="76" t="s">
        <v>451</v>
      </c>
      <c r="D19" s="73">
        <v>3008</v>
      </c>
      <c r="E19" s="23">
        <v>853</v>
      </c>
      <c r="F19" s="23">
        <v>3700</v>
      </c>
      <c r="G19" s="23">
        <v>700</v>
      </c>
      <c r="H19" s="23">
        <v>717</v>
      </c>
      <c r="I19" s="324">
        <v>1.02</v>
      </c>
    </row>
    <row r="20" spans="1:9" s="65" customFormat="1" ht="30" customHeight="1">
      <c r="A20" s="72"/>
      <c r="B20" s="73">
        <v>10</v>
      </c>
      <c r="C20" s="76" t="s">
        <v>452</v>
      </c>
      <c r="D20" s="75">
        <v>3009</v>
      </c>
      <c r="E20" s="23" t="s">
        <v>13</v>
      </c>
      <c r="F20" s="23" t="s">
        <v>13</v>
      </c>
      <c r="G20" s="23" t="s">
        <v>13</v>
      </c>
      <c r="H20" s="23"/>
      <c r="I20" s="23"/>
    </row>
    <row r="21" spans="1:9" s="65" customFormat="1" ht="30" customHeight="1">
      <c r="A21" s="72"/>
      <c r="B21" s="73">
        <v>11</v>
      </c>
      <c r="C21" s="76" t="s">
        <v>453</v>
      </c>
      <c r="D21" s="75">
        <v>3010</v>
      </c>
      <c r="E21" s="23" t="s">
        <v>13</v>
      </c>
      <c r="F21" s="23" t="s">
        <v>13</v>
      </c>
      <c r="G21" s="23" t="s">
        <v>13</v>
      </c>
      <c r="H21" s="23"/>
      <c r="I21" s="23"/>
    </row>
    <row r="22" spans="1:9" s="65" customFormat="1" ht="51">
      <c r="A22" s="72"/>
      <c r="B22" s="73">
        <v>12</v>
      </c>
      <c r="C22" s="74" t="s">
        <v>454</v>
      </c>
      <c r="D22" s="75">
        <v>3011</v>
      </c>
      <c r="E22" s="23" t="s">
        <v>13</v>
      </c>
      <c r="F22" s="23" t="s">
        <v>13</v>
      </c>
      <c r="G22" s="23" t="s">
        <v>13</v>
      </c>
      <c r="H22" s="23"/>
      <c r="I22" s="23"/>
    </row>
    <row r="23" spans="1:9" s="65" customFormat="1" ht="51">
      <c r="A23" s="72"/>
      <c r="B23" s="73">
        <v>13</v>
      </c>
      <c r="C23" s="74" t="s">
        <v>455</v>
      </c>
      <c r="D23" s="75">
        <v>3012</v>
      </c>
      <c r="E23" s="23">
        <f>E16-E12</f>
        <v>8847</v>
      </c>
      <c r="F23" s="23">
        <f>F16-F12</f>
        <v>36571</v>
      </c>
      <c r="G23" s="23">
        <f>G16-G12</f>
        <v>25497</v>
      </c>
      <c r="H23" s="23">
        <v>19253</v>
      </c>
      <c r="I23" s="324">
        <v>0.77</v>
      </c>
    </row>
    <row r="24" spans="1:9" s="65" customFormat="1" ht="51">
      <c r="A24" s="72"/>
      <c r="B24" s="73">
        <v>14</v>
      </c>
      <c r="C24" s="74" t="s">
        <v>456</v>
      </c>
      <c r="D24" s="75"/>
      <c r="E24" s="23"/>
      <c r="F24" s="23"/>
      <c r="G24" s="23"/>
      <c r="H24" s="23"/>
      <c r="I24" s="23"/>
    </row>
    <row r="25" spans="1:9" s="65" customFormat="1" ht="51">
      <c r="A25" s="72"/>
      <c r="B25" s="73">
        <v>15</v>
      </c>
      <c r="C25" s="74" t="s">
        <v>457</v>
      </c>
      <c r="D25" s="75">
        <v>3013</v>
      </c>
      <c r="E25" s="23" t="s">
        <v>13</v>
      </c>
      <c r="F25" s="23" t="s">
        <v>13</v>
      </c>
      <c r="G25" s="23" t="s">
        <v>13</v>
      </c>
      <c r="H25" s="23"/>
      <c r="I25" s="23"/>
    </row>
    <row r="26" spans="1:9" s="65" customFormat="1" ht="30" customHeight="1">
      <c r="A26" s="72"/>
      <c r="B26" s="73">
        <v>16</v>
      </c>
      <c r="C26" s="76" t="s">
        <v>458</v>
      </c>
      <c r="D26" s="75">
        <v>3014</v>
      </c>
      <c r="E26" s="23" t="s">
        <v>13</v>
      </c>
      <c r="F26" s="23" t="s">
        <v>13</v>
      </c>
      <c r="G26" s="23" t="s">
        <v>13</v>
      </c>
      <c r="H26" s="23"/>
      <c r="I26" s="23"/>
    </row>
    <row r="27" spans="1:9" s="65" customFormat="1" ht="75" customHeight="1">
      <c r="A27" s="72"/>
      <c r="B27" s="73">
        <v>17</v>
      </c>
      <c r="C27" s="76" t="s">
        <v>459</v>
      </c>
      <c r="D27" s="75">
        <v>3015</v>
      </c>
      <c r="E27" s="23" t="s">
        <v>13</v>
      </c>
      <c r="F27" s="23" t="s">
        <v>13</v>
      </c>
      <c r="G27" s="23" t="s">
        <v>13</v>
      </c>
      <c r="H27" s="23"/>
      <c r="I27" s="23"/>
    </row>
    <row r="28" spans="1:9" s="65" customFormat="1" ht="52.5" customHeight="1">
      <c r="A28" s="72"/>
      <c r="B28" s="73">
        <v>18</v>
      </c>
      <c r="C28" s="76" t="s">
        <v>460</v>
      </c>
      <c r="D28" s="75">
        <v>3016</v>
      </c>
      <c r="E28" s="23" t="s">
        <v>13</v>
      </c>
      <c r="F28" s="23" t="s">
        <v>13</v>
      </c>
      <c r="G28" s="23" t="s">
        <v>13</v>
      </c>
      <c r="H28" s="23"/>
      <c r="I28" s="23"/>
    </row>
    <row r="29" spans="1:9" s="65" customFormat="1" ht="52.5" customHeight="1">
      <c r="A29" s="72"/>
      <c r="B29" s="73">
        <v>19</v>
      </c>
      <c r="C29" s="76" t="s">
        <v>461</v>
      </c>
      <c r="D29" s="75">
        <v>3017</v>
      </c>
      <c r="E29" s="23" t="s">
        <v>13</v>
      </c>
      <c r="F29" s="23" t="s">
        <v>13</v>
      </c>
      <c r="G29" s="23" t="s">
        <v>13</v>
      </c>
      <c r="H29" s="23"/>
      <c r="I29" s="23"/>
    </row>
    <row r="30" spans="1:9" s="65" customFormat="1" ht="33.75" customHeight="1">
      <c r="A30" s="72"/>
      <c r="B30" s="73">
        <v>20</v>
      </c>
      <c r="C30" s="76" t="s">
        <v>462</v>
      </c>
      <c r="D30" s="75">
        <v>3018</v>
      </c>
      <c r="E30" s="23" t="s">
        <v>13</v>
      </c>
      <c r="F30" s="23" t="s">
        <v>13</v>
      </c>
      <c r="G30" s="23" t="s">
        <v>13</v>
      </c>
      <c r="H30" s="23"/>
      <c r="I30" s="23"/>
    </row>
    <row r="31" spans="1:9" s="65" customFormat="1" ht="51">
      <c r="A31" s="72"/>
      <c r="B31" s="73">
        <v>21</v>
      </c>
      <c r="C31" s="74" t="s">
        <v>463</v>
      </c>
      <c r="D31" s="75">
        <v>3019</v>
      </c>
      <c r="E31" s="23" t="s">
        <v>13</v>
      </c>
      <c r="F31" s="23" t="s">
        <v>13</v>
      </c>
      <c r="G31" s="23" t="s">
        <v>13</v>
      </c>
      <c r="H31" s="23"/>
      <c r="I31" s="23"/>
    </row>
    <row r="32" spans="1:9" s="65" customFormat="1" ht="30" customHeight="1">
      <c r="A32" s="72"/>
      <c r="B32" s="73">
        <v>22</v>
      </c>
      <c r="C32" s="76" t="s">
        <v>464</v>
      </c>
      <c r="D32" s="75">
        <v>3020</v>
      </c>
      <c r="E32" s="23" t="s">
        <v>13</v>
      </c>
      <c r="F32" s="23" t="s">
        <v>13</v>
      </c>
      <c r="G32" s="23" t="s">
        <v>13</v>
      </c>
      <c r="H32" s="23"/>
      <c r="I32" s="23"/>
    </row>
    <row r="33" spans="1:9" s="65" customFormat="1" ht="80.25" customHeight="1">
      <c r="A33" s="72"/>
      <c r="B33" s="73">
        <v>23</v>
      </c>
      <c r="C33" s="76" t="s">
        <v>465</v>
      </c>
      <c r="D33" s="75">
        <v>3021</v>
      </c>
      <c r="E33" s="23" t="s">
        <v>13</v>
      </c>
      <c r="F33" s="23" t="s">
        <v>13</v>
      </c>
      <c r="G33" s="23" t="s">
        <v>13</v>
      </c>
      <c r="H33" s="23"/>
      <c r="I33" s="23"/>
    </row>
    <row r="34" spans="1:9" s="65" customFormat="1" ht="46.5" customHeight="1">
      <c r="A34" s="72"/>
      <c r="B34" s="73">
        <v>24</v>
      </c>
      <c r="C34" s="76" t="s">
        <v>466</v>
      </c>
      <c r="D34" s="75">
        <v>3022</v>
      </c>
      <c r="E34" s="23" t="s">
        <v>13</v>
      </c>
      <c r="F34" s="23" t="s">
        <v>13</v>
      </c>
      <c r="G34" s="23" t="s">
        <v>13</v>
      </c>
      <c r="H34" s="23"/>
      <c r="I34" s="23"/>
    </row>
    <row r="35" spans="1:9" s="65" customFormat="1" ht="51">
      <c r="A35" s="72"/>
      <c r="B35" s="73">
        <v>25</v>
      </c>
      <c r="C35" s="74" t="s">
        <v>467</v>
      </c>
      <c r="D35" s="75">
        <v>3023</v>
      </c>
      <c r="E35" s="23" t="s">
        <v>13</v>
      </c>
      <c r="F35" s="23" t="s">
        <v>13</v>
      </c>
      <c r="G35" s="23" t="s">
        <v>13</v>
      </c>
      <c r="H35" s="23"/>
      <c r="I35" s="23"/>
    </row>
    <row r="36" spans="1:9" s="65" customFormat="1" ht="51">
      <c r="A36" s="72"/>
      <c r="B36" s="73">
        <v>26</v>
      </c>
      <c r="C36" s="74" t="s">
        <v>468</v>
      </c>
      <c r="D36" s="75">
        <v>3024</v>
      </c>
      <c r="E36" s="23" t="s">
        <v>13</v>
      </c>
      <c r="F36" s="23" t="s">
        <v>13</v>
      </c>
      <c r="G36" s="23" t="s">
        <v>13</v>
      </c>
      <c r="H36" s="23"/>
      <c r="I36" s="23"/>
    </row>
    <row r="37" spans="1:9" s="65" customFormat="1" ht="51">
      <c r="A37" s="72"/>
      <c r="B37" s="73">
        <v>27</v>
      </c>
      <c r="C37" s="74" t="s">
        <v>469</v>
      </c>
      <c r="D37" s="75"/>
      <c r="E37" s="23" t="s">
        <v>13</v>
      </c>
      <c r="F37" s="23"/>
      <c r="G37" s="297"/>
      <c r="H37" s="23"/>
      <c r="I37" s="324"/>
    </row>
    <row r="38" spans="1:9" s="65" customFormat="1" ht="51">
      <c r="A38" s="72"/>
      <c r="B38" s="73">
        <v>28</v>
      </c>
      <c r="C38" s="74" t="s">
        <v>470</v>
      </c>
      <c r="D38" s="75">
        <v>3025</v>
      </c>
      <c r="E38" s="23">
        <f>SUM(E39:E43)</f>
        <v>10000</v>
      </c>
      <c r="F38" s="23">
        <f>SUM(F39:F43)</f>
        <v>90000</v>
      </c>
      <c r="G38" s="23">
        <f>SUM(G39:G43)</f>
        <v>40000</v>
      </c>
      <c r="H38" s="23">
        <v>40000</v>
      </c>
      <c r="I38" s="324">
        <v>1</v>
      </c>
    </row>
    <row r="39" spans="1:9" s="65" customFormat="1" ht="30" customHeight="1">
      <c r="A39" s="72"/>
      <c r="B39" s="73">
        <v>29</v>
      </c>
      <c r="C39" s="76" t="s">
        <v>471</v>
      </c>
      <c r="D39" s="75">
        <v>3026</v>
      </c>
      <c r="E39" s="23" t="s">
        <v>13</v>
      </c>
      <c r="F39" s="23" t="s">
        <v>13</v>
      </c>
      <c r="G39" s="23" t="s">
        <v>13</v>
      </c>
      <c r="H39" s="23"/>
      <c r="I39" s="23"/>
    </row>
    <row r="40" spans="1:9" s="65" customFormat="1" ht="30" customHeight="1">
      <c r="A40" s="72"/>
      <c r="B40" s="73">
        <v>30</v>
      </c>
      <c r="C40" s="76" t="s">
        <v>472</v>
      </c>
      <c r="D40" s="75">
        <v>3027</v>
      </c>
      <c r="E40" s="23" t="s">
        <v>13</v>
      </c>
      <c r="F40" s="23" t="s">
        <v>13</v>
      </c>
      <c r="G40" s="23" t="s">
        <v>13</v>
      </c>
      <c r="H40" s="23"/>
      <c r="I40" s="23"/>
    </row>
    <row r="41" spans="1:9" s="65" customFormat="1" ht="30" customHeight="1">
      <c r="A41" s="72"/>
      <c r="B41" s="73">
        <v>31</v>
      </c>
      <c r="C41" s="76" t="s">
        <v>473</v>
      </c>
      <c r="D41" s="75">
        <v>3028</v>
      </c>
      <c r="E41" s="23">
        <v>10000</v>
      </c>
      <c r="F41" s="23">
        <v>90000</v>
      </c>
      <c r="G41" s="23">
        <v>40000</v>
      </c>
      <c r="H41" s="23">
        <v>40000</v>
      </c>
      <c r="I41" s="324">
        <v>1</v>
      </c>
    </row>
    <row r="42" spans="1:9" s="65" customFormat="1" ht="33" customHeight="1">
      <c r="A42" s="72"/>
      <c r="B42" s="73">
        <v>32</v>
      </c>
      <c r="C42" s="76" t="s">
        <v>474</v>
      </c>
      <c r="D42" s="75">
        <v>3029</v>
      </c>
      <c r="E42" s="23" t="s">
        <v>13</v>
      </c>
      <c r="F42" s="23" t="s">
        <v>13</v>
      </c>
      <c r="G42" s="23" t="s">
        <v>13</v>
      </c>
      <c r="H42" s="23"/>
      <c r="I42" s="23"/>
    </row>
    <row r="43" spans="1:9" s="65" customFormat="1" ht="33" customHeight="1">
      <c r="A43" s="72"/>
      <c r="B43" s="73">
        <v>33</v>
      </c>
      <c r="C43" s="76" t="s">
        <v>475</v>
      </c>
      <c r="D43" s="75">
        <v>3030</v>
      </c>
      <c r="E43" s="23" t="s">
        <v>13</v>
      </c>
      <c r="F43" s="23" t="s">
        <v>13</v>
      </c>
      <c r="G43" s="23" t="s">
        <v>13</v>
      </c>
      <c r="H43" s="23"/>
      <c r="I43" s="23"/>
    </row>
    <row r="44" spans="1:9" s="65" customFormat="1" ht="51">
      <c r="A44" s="72"/>
      <c r="B44" s="73">
        <v>34</v>
      </c>
      <c r="C44" s="74" t="s">
        <v>476</v>
      </c>
      <c r="D44" s="75">
        <v>3031</v>
      </c>
      <c r="E44" s="23" t="s">
        <v>13</v>
      </c>
      <c r="F44" s="23">
        <f>SUM(F45:F50)</f>
        <v>50000</v>
      </c>
      <c r="G44" s="23">
        <f>SUM(G45:G50)</f>
        <v>17667</v>
      </c>
      <c r="H44" s="23">
        <v>16667</v>
      </c>
      <c r="I44" s="23" t="s">
        <v>872</v>
      </c>
    </row>
    <row r="45" spans="1:9" s="65" customFormat="1" ht="30" customHeight="1">
      <c r="A45" s="72"/>
      <c r="B45" s="73">
        <v>35</v>
      </c>
      <c r="C45" s="76" t="s">
        <v>477</v>
      </c>
      <c r="D45" s="75">
        <v>3032</v>
      </c>
      <c r="E45" s="23" t="s">
        <v>13</v>
      </c>
      <c r="F45" s="23" t="s">
        <v>13</v>
      </c>
      <c r="G45" s="23" t="s">
        <v>13</v>
      </c>
      <c r="H45" s="23"/>
      <c r="I45" s="23"/>
    </row>
    <row r="46" spans="1:9" s="65" customFormat="1" ht="30" customHeight="1">
      <c r="A46" s="72"/>
      <c r="B46" s="73">
        <v>36</v>
      </c>
      <c r="C46" s="76" t="s">
        <v>478</v>
      </c>
      <c r="D46" s="75">
        <v>3033</v>
      </c>
      <c r="E46" s="23" t="s">
        <v>13</v>
      </c>
      <c r="F46" s="23" t="s">
        <v>13</v>
      </c>
      <c r="G46" s="23" t="s">
        <v>13</v>
      </c>
      <c r="H46" s="23"/>
      <c r="I46" s="23"/>
    </row>
    <row r="47" spans="1:9" s="65" customFormat="1" ht="26.25">
      <c r="A47" s="72"/>
      <c r="B47" s="73">
        <v>37</v>
      </c>
      <c r="C47" s="76" t="s">
        <v>479</v>
      </c>
      <c r="D47" s="75">
        <v>3034</v>
      </c>
      <c r="E47" s="23" t="s">
        <v>13</v>
      </c>
      <c r="F47" s="23">
        <v>50000</v>
      </c>
      <c r="G47" s="23">
        <v>17667</v>
      </c>
      <c r="H47" s="23">
        <v>16667</v>
      </c>
      <c r="I47" s="23" t="s">
        <v>872</v>
      </c>
    </row>
    <row r="48" spans="1:9" s="65" customFormat="1" ht="26.25">
      <c r="A48" s="72"/>
      <c r="B48" s="73">
        <v>38</v>
      </c>
      <c r="C48" s="76" t="s">
        <v>480</v>
      </c>
      <c r="D48" s="75">
        <v>3035</v>
      </c>
      <c r="E48" s="23"/>
      <c r="F48" s="23" t="s">
        <v>13</v>
      </c>
      <c r="G48" s="23" t="s">
        <v>13</v>
      </c>
      <c r="H48" s="23"/>
      <c r="I48" s="23"/>
    </row>
    <row r="49" spans="1:9" s="65" customFormat="1" ht="30" customHeight="1">
      <c r="A49" s="72"/>
      <c r="B49" s="73">
        <v>39</v>
      </c>
      <c r="C49" s="76" t="s">
        <v>481</v>
      </c>
      <c r="D49" s="75">
        <v>3036</v>
      </c>
      <c r="E49" s="23" t="s">
        <v>13</v>
      </c>
      <c r="F49" s="23" t="s">
        <v>13</v>
      </c>
      <c r="G49" s="23" t="s">
        <v>13</v>
      </c>
      <c r="H49" s="23"/>
      <c r="I49" s="23"/>
    </row>
    <row r="50" spans="1:9" s="65" customFormat="1" ht="30" customHeight="1">
      <c r="A50" s="72"/>
      <c r="B50" s="73">
        <v>40</v>
      </c>
      <c r="C50" s="76" t="s">
        <v>482</v>
      </c>
      <c r="D50" s="75">
        <v>3037</v>
      </c>
      <c r="E50" s="23" t="s">
        <v>13</v>
      </c>
      <c r="F50" s="23" t="s">
        <v>13</v>
      </c>
      <c r="G50" s="23" t="s">
        <v>13</v>
      </c>
      <c r="H50" s="23"/>
      <c r="I50" s="23"/>
    </row>
    <row r="51" spans="1:9" s="65" customFormat="1" ht="49.5" customHeight="1">
      <c r="A51" s="72"/>
      <c r="B51" s="73">
        <v>41</v>
      </c>
      <c r="C51" s="74" t="s">
        <v>483</v>
      </c>
      <c r="D51" s="75">
        <v>3038</v>
      </c>
      <c r="E51" s="23">
        <f>E38</f>
        <v>10000</v>
      </c>
      <c r="F51" s="23">
        <f>F38-F44</f>
        <v>40000</v>
      </c>
      <c r="G51" s="23">
        <f>G38-G44</f>
        <v>22333</v>
      </c>
      <c r="H51" s="23">
        <v>23333</v>
      </c>
      <c r="I51" s="324">
        <v>1.04</v>
      </c>
    </row>
    <row r="52" spans="1:9" s="65" customFormat="1" ht="47.25" customHeight="1">
      <c r="A52" s="72"/>
      <c r="B52" s="73">
        <v>42</v>
      </c>
      <c r="C52" s="74" t="s">
        <v>484</v>
      </c>
      <c r="D52" s="75">
        <v>3039</v>
      </c>
      <c r="E52" s="23" t="s">
        <v>13</v>
      </c>
      <c r="F52" s="23" t="s">
        <v>13</v>
      </c>
      <c r="G52" s="23" t="s">
        <v>13</v>
      </c>
      <c r="H52" s="23"/>
      <c r="I52" s="23"/>
    </row>
    <row r="53" spans="1:9" s="65" customFormat="1" ht="47.25" customHeight="1">
      <c r="A53" s="72"/>
      <c r="B53" s="73">
        <v>43</v>
      </c>
      <c r="C53" s="74" t="s">
        <v>485</v>
      </c>
      <c r="D53" s="75">
        <v>3040</v>
      </c>
      <c r="E53" s="23">
        <f>E12+E38</f>
        <v>364709</v>
      </c>
      <c r="F53" s="23">
        <f>F12+F38</f>
        <v>424200</v>
      </c>
      <c r="G53" s="23">
        <f>G12+G38</f>
        <v>231000</v>
      </c>
      <c r="H53" s="23">
        <v>206150</v>
      </c>
      <c r="I53" s="324">
        <f>H53/G53</f>
        <v>0.8924242424242425</v>
      </c>
    </row>
    <row r="54" spans="1:9" s="65" customFormat="1" ht="52.5">
      <c r="A54" s="72"/>
      <c r="B54" s="73">
        <v>44</v>
      </c>
      <c r="C54" s="74" t="s">
        <v>486</v>
      </c>
      <c r="D54" s="75">
        <v>3041</v>
      </c>
      <c r="E54" s="23">
        <f>E16</f>
        <v>363556</v>
      </c>
      <c r="F54" s="23">
        <f>F16+F44</f>
        <v>420771</v>
      </c>
      <c r="G54" s="23">
        <f>G16+G44</f>
        <v>234164</v>
      </c>
      <c r="H54" s="23">
        <v>202070</v>
      </c>
      <c r="I54" s="324">
        <f>H54/G54</f>
        <v>0.8629422114415538</v>
      </c>
    </row>
    <row r="55" spans="1:9" s="65" customFormat="1" ht="52.5">
      <c r="A55" s="72"/>
      <c r="B55" s="73">
        <v>45</v>
      </c>
      <c r="C55" s="74" t="s">
        <v>487</v>
      </c>
      <c r="D55" s="75">
        <v>3042</v>
      </c>
      <c r="E55" s="23">
        <f>E53-E54</f>
        <v>1153</v>
      </c>
      <c r="F55" s="23">
        <f>F53-F54</f>
        <v>3429</v>
      </c>
      <c r="G55" s="23" t="s">
        <v>13</v>
      </c>
      <c r="H55" s="23">
        <v>4080</v>
      </c>
      <c r="I55" s="324"/>
    </row>
    <row r="56" spans="1:9" s="65" customFormat="1" ht="52.5">
      <c r="A56" s="72"/>
      <c r="B56" s="73">
        <v>46</v>
      </c>
      <c r="C56" s="74" t="s">
        <v>488</v>
      </c>
      <c r="D56" s="75">
        <v>3043</v>
      </c>
      <c r="E56" s="23" t="s">
        <v>13</v>
      </c>
      <c r="F56" s="23" t="s">
        <v>13</v>
      </c>
      <c r="G56" s="23">
        <f>G54-G53</f>
        <v>3164</v>
      </c>
      <c r="H56" s="23"/>
      <c r="I56" s="324">
        <f>H56/G56</f>
        <v>0</v>
      </c>
    </row>
    <row r="57" spans="1:9" s="65" customFormat="1" ht="60" customHeight="1">
      <c r="A57" s="72"/>
      <c r="B57" s="73">
        <v>47</v>
      </c>
      <c r="C57" s="74" t="s">
        <v>489</v>
      </c>
      <c r="D57" s="75">
        <v>3044</v>
      </c>
      <c r="E57" s="23">
        <v>3611</v>
      </c>
      <c r="F57" s="23">
        <v>3611</v>
      </c>
      <c r="G57" s="23">
        <v>3611</v>
      </c>
      <c r="H57" s="23">
        <v>3611</v>
      </c>
      <c r="I57" s="324">
        <f>H57/G57</f>
        <v>1</v>
      </c>
    </row>
    <row r="58" spans="1:9" s="65" customFormat="1" ht="52.5" customHeight="1">
      <c r="A58" s="72"/>
      <c r="B58" s="73">
        <v>48</v>
      </c>
      <c r="C58" s="74" t="s">
        <v>490</v>
      </c>
      <c r="D58" s="75">
        <v>3045</v>
      </c>
      <c r="E58" s="23" t="s">
        <v>13</v>
      </c>
      <c r="F58" s="23" t="s">
        <v>13</v>
      </c>
      <c r="G58" s="23" t="s">
        <v>13</v>
      </c>
      <c r="H58" s="23"/>
      <c r="I58" s="23"/>
    </row>
    <row r="59" spans="1:9" s="65" customFormat="1" ht="61.5" customHeight="1">
      <c r="A59" s="72"/>
      <c r="B59" s="73">
        <v>49</v>
      </c>
      <c r="C59" s="74" t="s">
        <v>491</v>
      </c>
      <c r="D59" s="75">
        <v>3046</v>
      </c>
      <c r="E59" s="23" t="s">
        <v>13</v>
      </c>
      <c r="F59" s="23" t="s">
        <v>13</v>
      </c>
      <c r="G59" s="23" t="s">
        <v>13</v>
      </c>
      <c r="H59" s="23"/>
      <c r="I59" s="23"/>
    </row>
    <row r="60" spans="1:9" s="65" customFormat="1" ht="61.5" customHeight="1">
      <c r="A60" s="72"/>
      <c r="B60" s="73">
        <v>50</v>
      </c>
      <c r="C60" s="74" t="s">
        <v>492</v>
      </c>
      <c r="D60" s="75">
        <v>3047</v>
      </c>
      <c r="E60" s="23">
        <f>E57+E55</f>
        <v>4764</v>
      </c>
      <c r="F60" s="23">
        <f>F57+F55</f>
        <v>7040</v>
      </c>
      <c r="G60" s="23">
        <f>G57-G56</f>
        <v>447</v>
      </c>
      <c r="H60" s="23">
        <v>7691</v>
      </c>
      <c r="I60" s="324">
        <f>H60/G60</f>
        <v>17.205816554809843</v>
      </c>
    </row>
    <row r="61" spans="7:8" s="65" customFormat="1" ht="26.25">
      <c r="G61" s="66"/>
      <c r="H61" s="66"/>
    </row>
    <row r="62" spans="7:8" s="65" customFormat="1" ht="26.25">
      <c r="G62" s="66"/>
      <c r="H62" s="66"/>
    </row>
    <row r="63" spans="2:12" s="65" customFormat="1" ht="26.25" customHeight="1">
      <c r="B63" s="431" t="s">
        <v>493</v>
      </c>
      <c r="C63" s="431"/>
      <c r="E63" s="77" t="s">
        <v>494</v>
      </c>
      <c r="G63" s="432" t="s">
        <v>495</v>
      </c>
      <c r="H63" s="432"/>
      <c r="I63" s="432"/>
      <c r="J63" s="432"/>
      <c r="K63" s="432"/>
      <c r="L63" s="432"/>
    </row>
    <row r="64" spans="7:8" s="65" customFormat="1" ht="26.25">
      <c r="G64" s="66"/>
      <c r="H64" s="66"/>
    </row>
    <row r="65" spans="7:8" s="65" customFormat="1" ht="26.25">
      <c r="G65" s="66"/>
      <c r="H65" s="66"/>
    </row>
    <row r="66" spans="7:8" s="65" customFormat="1" ht="26.25">
      <c r="G66" s="66"/>
      <c r="H66" s="66"/>
    </row>
    <row r="67" spans="7:8" s="65" customFormat="1" ht="26.25">
      <c r="G67" s="66"/>
      <c r="H67" s="66"/>
    </row>
    <row r="68" spans="7:8" s="65" customFormat="1" ht="26.25">
      <c r="G68" s="66"/>
      <c r="H68" s="66"/>
    </row>
    <row r="69" spans="7:8" s="65" customFormat="1" ht="26.25">
      <c r="G69" s="66"/>
      <c r="H69" s="66"/>
    </row>
    <row r="70" spans="7:8" s="65" customFormat="1" ht="26.25">
      <c r="G70" s="66"/>
      <c r="H70" s="66"/>
    </row>
    <row r="71" spans="7:8" s="65" customFormat="1" ht="26.25">
      <c r="G71" s="66"/>
      <c r="H71" s="66"/>
    </row>
    <row r="72" spans="7:8" s="65" customFormat="1" ht="26.25">
      <c r="G72" s="66"/>
      <c r="H72" s="66"/>
    </row>
    <row r="73" spans="7:8" s="65" customFormat="1" ht="26.25">
      <c r="G73" s="66"/>
      <c r="H73" s="66"/>
    </row>
    <row r="74" spans="7:8" s="65" customFormat="1" ht="26.25">
      <c r="G74" s="66"/>
      <c r="H74" s="66"/>
    </row>
    <row r="75" spans="7:8" s="65" customFormat="1" ht="26.25">
      <c r="G75" s="66"/>
      <c r="H75" s="66"/>
    </row>
    <row r="76" spans="7:8" s="65" customFormat="1" ht="26.25">
      <c r="G76" s="66"/>
      <c r="H76" s="66"/>
    </row>
    <row r="77" spans="7:8" s="65" customFormat="1" ht="26.25">
      <c r="G77" s="66"/>
      <c r="H77" s="66"/>
    </row>
    <row r="78" spans="7:8" s="65" customFormat="1" ht="26.25">
      <c r="G78" s="66"/>
      <c r="H78" s="66"/>
    </row>
    <row r="79" spans="7:8" s="65" customFormat="1" ht="26.25">
      <c r="G79" s="66"/>
      <c r="H79" s="66"/>
    </row>
    <row r="80" spans="7:8" s="65" customFormat="1" ht="26.25">
      <c r="G80" s="66"/>
      <c r="H80" s="66"/>
    </row>
    <row r="81" spans="7:8" s="65" customFormat="1" ht="26.25">
      <c r="G81" s="66"/>
      <c r="H81" s="66"/>
    </row>
    <row r="82" spans="7:8" s="65" customFormat="1" ht="26.25">
      <c r="G82" s="66"/>
      <c r="H82" s="66"/>
    </row>
    <row r="83" spans="7:8" s="65" customFormat="1" ht="26.25">
      <c r="G83" s="66"/>
      <c r="H83" s="66"/>
    </row>
    <row r="84" spans="7:8" s="65" customFormat="1" ht="26.25">
      <c r="G84" s="66"/>
      <c r="H84" s="66"/>
    </row>
    <row r="85" spans="7:8" s="65" customFormat="1" ht="26.25">
      <c r="G85" s="66"/>
      <c r="H85" s="66"/>
    </row>
    <row r="86" spans="7:8" s="65" customFormat="1" ht="26.25">
      <c r="G86" s="66"/>
      <c r="H86" s="66"/>
    </row>
    <row r="87" spans="7:8" s="65" customFormat="1" ht="26.25">
      <c r="G87" s="66"/>
      <c r="H87" s="66"/>
    </row>
    <row r="88" spans="7:8" s="65" customFormat="1" ht="26.25">
      <c r="G88" s="66"/>
      <c r="H88" s="66"/>
    </row>
    <row r="89" spans="7:8" s="65" customFormat="1" ht="26.25">
      <c r="G89" s="66"/>
      <c r="H89" s="66"/>
    </row>
    <row r="90" spans="7:8" s="65" customFormat="1" ht="26.25">
      <c r="G90" s="66"/>
      <c r="H90" s="66"/>
    </row>
    <row r="91" spans="7:8" s="65" customFormat="1" ht="26.25">
      <c r="G91" s="66"/>
      <c r="H91" s="66"/>
    </row>
    <row r="92" spans="7:8" s="65" customFormat="1" ht="26.25">
      <c r="G92" s="66"/>
      <c r="H92" s="66"/>
    </row>
    <row r="93" spans="7:8" s="65" customFormat="1" ht="26.25">
      <c r="G93" s="66"/>
      <c r="H93" s="66"/>
    </row>
    <row r="94" spans="7:8" s="65" customFormat="1" ht="26.25">
      <c r="G94" s="66"/>
      <c r="H94" s="66"/>
    </row>
    <row r="95" spans="7:8" s="65" customFormat="1" ht="26.25">
      <c r="G95" s="66"/>
      <c r="H95" s="66"/>
    </row>
    <row r="96" spans="7:8" s="65" customFormat="1" ht="26.25">
      <c r="G96" s="66"/>
      <c r="H96" s="66"/>
    </row>
    <row r="97" spans="7:8" s="65" customFormat="1" ht="26.25">
      <c r="G97" s="66"/>
      <c r="H97" s="66"/>
    </row>
    <row r="98" spans="7:8" s="65" customFormat="1" ht="26.25">
      <c r="G98" s="66"/>
      <c r="H98" s="66"/>
    </row>
    <row r="99" spans="7:8" s="65" customFormat="1" ht="26.25">
      <c r="G99" s="66"/>
      <c r="H99" s="66"/>
    </row>
    <row r="100" spans="7:8" s="65" customFormat="1" ht="26.25">
      <c r="G100" s="66"/>
      <c r="H100" s="66"/>
    </row>
    <row r="101" spans="7:8" s="65" customFormat="1" ht="26.25">
      <c r="G101" s="66"/>
      <c r="H101" s="66"/>
    </row>
    <row r="102" spans="7:8" s="65" customFormat="1" ht="26.25">
      <c r="G102" s="66"/>
      <c r="H102" s="66"/>
    </row>
    <row r="103" spans="7:8" s="65" customFormat="1" ht="26.25">
      <c r="G103" s="66"/>
      <c r="H103" s="66"/>
    </row>
    <row r="104" spans="7:8" s="65" customFormat="1" ht="26.25">
      <c r="G104" s="66"/>
      <c r="H104" s="66"/>
    </row>
    <row r="105" spans="7:8" s="65" customFormat="1" ht="26.25">
      <c r="G105" s="66"/>
      <c r="H105" s="66"/>
    </row>
    <row r="106" spans="7:8" s="65" customFormat="1" ht="26.25">
      <c r="G106" s="66"/>
      <c r="H106" s="66"/>
    </row>
    <row r="107" spans="7:8" s="65" customFormat="1" ht="26.25">
      <c r="G107" s="66"/>
      <c r="H107" s="66"/>
    </row>
    <row r="108" spans="7:8" s="65" customFormat="1" ht="26.25">
      <c r="G108" s="66"/>
      <c r="H108" s="66"/>
    </row>
    <row r="109" spans="7:8" s="65" customFormat="1" ht="26.25">
      <c r="G109" s="66"/>
      <c r="H109" s="66"/>
    </row>
    <row r="110" spans="7:8" s="65" customFormat="1" ht="26.25">
      <c r="G110" s="66"/>
      <c r="H110" s="66"/>
    </row>
    <row r="111" spans="7:8" s="65" customFormat="1" ht="26.25">
      <c r="G111" s="66"/>
      <c r="H111" s="66"/>
    </row>
    <row r="112" spans="7:8" s="65" customFormat="1" ht="26.25">
      <c r="G112" s="66"/>
      <c r="H112" s="66"/>
    </row>
    <row r="113" spans="7:8" s="65" customFormat="1" ht="26.25">
      <c r="G113" s="66"/>
      <c r="H113" s="66"/>
    </row>
    <row r="114" spans="7:8" s="65" customFormat="1" ht="26.25">
      <c r="G114" s="66"/>
      <c r="H114" s="66"/>
    </row>
    <row r="115" spans="7:8" s="65" customFormat="1" ht="26.25">
      <c r="G115" s="66"/>
      <c r="H115" s="66"/>
    </row>
    <row r="116" spans="7:8" s="65" customFormat="1" ht="26.25">
      <c r="G116" s="66"/>
      <c r="H116" s="66"/>
    </row>
    <row r="117" spans="7:8" s="65" customFormat="1" ht="26.25">
      <c r="G117" s="66"/>
      <c r="H117" s="66"/>
    </row>
    <row r="118" spans="7:8" s="65" customFormat="1" ht="26.25">
      <c r="G118" s="66"/>
      <c r="H118" s="66"/>
    </row>
    <row r="119" spans="7:8" s="65" customFormat="1" ht="26.25">
      <c r="G119" s="66"/>
      <c r="H119" s="66"/>
    </row>
    <row r="120" spans="7:8" s="65" customFormat="1" ht="26.25">
      <c r="G120" s="66"/>
      <c r="H120" s="66"/>
    </row>
    <row r="121" spans="7:8" s="65" customFormat="1" ht="26.25">
      <c r="G121" s="66"/>
      <c r="H121" s="66"/>
    </row>
    <row r="122" spans="7:8" s="65" customFormat="1" ht="26.25">
      <c r="G122" s="66"/>
      <c r="H122" s="66"/>
    </row>
    <row r="123" spans="7:8" s="65" customFormat="1" ht="26.25">
      <c r="G123" s="66"/>
      <c r="H123" s="66"/>
    </row>
    <row r="124" spans="7:8" s="65" customFormat="1" ht="26.25">
      <c r="G124" s="66"/>
      <c r="H124" s="66"/>
    </row>
    <row r="125" spans="7:8" s="65" customFormat="1" ht="26.25">
      <c r="G125" s="66"/>
      <c r="H125" s="66"/>
    </row>
    <row r="126" spans="7:8" s="65" customFormat="1" ht="26.25">
      <c r="G126" s="66"/>
      <c r="H126" s="66"/>
    </row>
    <row r="127" spans="7:8" s="65" customFormat="1" ht="26.25">
      <c r="G127" s="66"/>
      <c r="H127" s="66"/>
    </row>
    <row r="128" spans="7:8" s="65" customFormat="1" ht="26.25">
      <c r="G128" s="66"/>
      <c r="H128" s="66"/>
    </row>
    <row r="129" spans="7:8" s="65" customFormat="1" ht="26.25">
      <c r="G129" s="66"/>
      <c r="H129" s="66"/>
    </row>
    <row r="130" spans="7:8" s="65" customFormat="1" ht="26.25">
      <c r="G130" s="66"/>
      <c r="H130" s="66"/>
    </row>
    <row r="131" spans="7:8" s="65" customFormat="1" ht="26.25">
      <c r="G131" s="66"/>
      <c r="H131" s="66"/>
    </row>
    <row r="132" spans="7:8" s="65" customFormat="1" ht="26.25">
      <c r="G132" s="66"/>
      <c r="H132" s="66"/>
    </row>
    <row r="133" spans="7:8" s="65" customFormat="1" ht="26.25">
      <c r="G133" s="66"/>
      <c r="H133" s="66"/>
    </row>
    <row r="134" spans="7:8" s="65" customFormat="1" ht="26.25">
      <c r="G134" s="66"/>
      <c r="H134" s="66"/>
    </row>
    <row r="135" spans="7:8" s="65" customFormat="1" ht="26.25">
      <c r="G135" s="66"/>
      <c r="H135" s="66"/>
    </row>
    <row r="136" spans="7:8" s="65" customFormat="1" ht="26.25">
      <c r="G136" s="66"/>
      <c r="H136" s="66"/>
    </row>
    <row r="137" spans="7:8" s="65" customFormat="1" ht="26.25">
      <c r="G137" s="66"/>
      <c r="H137" s="66"/>
    </row>
    <row r="138" spans="7:8" s="65" customFormat="1" ht="26.25">
      <c r="G138" s="66"/>
      <c r="H138" s="66"/>
    </row>
    <row r="139" spans="7:8" s="65" customFormat="1" ht="26.25">
      <c r="G139" s="66"/>
      <c r="H139" s="66"/>
    </row>
    <row r="140" spans="7:8" s="65" customFormat="1" ht="26.25">
      <c r="G140" s="66"/>
      <c r="H140" s="66"/>
    </row>
    <row r="141" spans="7:8" s="65" customFormat="1" ht="26.25">
      <c r="G141" s="66"/>
      <c r="H141" s="66"/>
    </row>
    <row r="142" spans="7:8" s="65" customFormat="1" ht="26.25">
      <c r="G142" s="66"/>
      <c r="H142" s="66"/>
    </row>
    <row r="143" spans="7:8" s="65" customFormat="1" ht="26.25">
      <c r="G143" s="66"/>
      <c r="H143" s="66"/>
    </row>
    <row r="144" spans="7:8" s="65" customFormat="1" ht="26.25">
      <c r="G144" s="66"/>
      <c r="H144" s="66"/>
    </row>
    <row r="145" spans="7:8" s="65" customFormat="1" ht="26.25">
      <c r="G145" s="66"/>
      <c r="H145" s="66"/>
    </row>
    <row r="146" spans="7:8" s="65" customFormat="1" ht="26.25">
      <c r="G146" s="66"/>
      <c r="H146" s="66"/>
    </row>
    <row r="147" spans="7:8" s="65" customFormat="1" ht="26.25">
      <c r="G147" s="66"/>
      <c r="H147" s="66"/>
    </row>
    <row r="148" spans="7:8" s="65" customFormat="1" ht="26.25">
      <c r="G148" s="66"/>
      <c r="H148" s="66"/>
    </row>
    <row r="149" spans="7:8" s="65" customFormat="1" ht="26.25">
      <c r="G149" s="66"/>
      <c r="H149" s="66"/>
    </row>
    <row r="150" spans="7:8" s="65" customFormat="1" ht="26.25">
      <c r="G150" s="66"/>
      <c r="H150" s="66"/>
    </row>
    <row r="151" spans="7:8" s="65" customFormat="1" ht="26.25">
      <c r="G151" s="66"/>
      <c r="H151" s="66"/>
    </row>
    <row r="152" spans="7:8" s="65" customFormat="1" ht="26.25">
      <c r="G152" s="66"/>
      <c r="H152" s="66"/>
    </row>
    <row r="153" spans="7:8" s="65" customFormat="1" ht="26.25">
      <c r="G153" s="66"/>
      <c r="H153" s="66"/>
    </row>
    <row r="154" spans="7:8" s="65" customFormat="1" ht="26.25">
      <c r="G154" s="66"/>
      <c r="H154" s="66"/>
    </row>
    <row r="155" spans="7:8" s="65" customFormat="1" ht="26.25">
      <c r="G155" s="66"/>
      <c r="H155" s="66"/>
    </row>
    <row r="156" spans="7:8" s="65" customFormat="1" ht="26.25">
      <c r="G156" s="66"/>
      <c r="H156" s="66"/>
    </row>
    <row r="157" spans="7:8" s="65" customFormat="1" ht="26.25">
      <c r="G157" s="66"/>
      <c r="H157" s="66"/>
    </row>
    <row r="158" spans="7:8" s="65" customFormat="1" ht="26.25">
      <c r="G158" s="66"/>
      <c r="H158" s="66"/>
    </row>
    <row r="159" spans="7:8" s="65" customFormat="1" ht="26.25">
      <c r="G159" s="66"/>
      <c r="H159" s="66"/>
    </row>
    <row r="160" spans="7:8" s="65" customFormat="1" ht="26.25">
      <c r="G160" s="66"/>
      <c r="H160" s="66"/>
    </row>
    <row r="161" spans="7:8" s="65" customFormat="1" ht="26.25">
      <c r="G161" s="66"/>
      <c r="H161" s="66"/>
    </row>
    <row r="162" spans="7:8" s="65" customFormat="1" ht="26.25">
      <c r="G162" s="66"/>
      <c r="H162" s="66"/>
    </row>
    <row r="163" spans="7:8" s="65" customFormat="1" ht="26.25">
      <c r="G163" s="66"/>
      <c r="H163" s="66"/>
    </row>
    <row r="164" spans="7:8" s="65" customFormat="1" ht="26.25">
      <c r="G164" s="66"/>
      <c r="H164" s="66"/>
    </row>
    <row r="165" spans="7:8" s="65" customFormat="1" ht="26.25">
      <c r="G165" s="66"/>
      <c r="H165" s="66"/>
    </row>
    <row r="166" spans="7:8" s="65" customFormat="1" ht="26.25">
      <c r="G166" s="66"/>
      <c r="H166" s="66"/>
    </row>
    <row r="167" spans="7:8" s="65" customFormat="1" ht="26.25">
      <c r="G167" s="66"/>
      <c r="H167" s="66"/>
    </row>
    <row r="168" spans="7:8" s="65" customFormat="1" ht="26.25">
      <c r="G168" s="66"/>
      <c r="H168" s="66"/>
    </row>
    <row r="169" spans="7:8" s="65" customFormat="1" ht="26.25">
      <c r="G169" s="66"/>
      <c r="H169" s="66"/>
    </row>
    <row r="170" spans="7:8" s="65" customFormat="1" ht="26.25">
      <c r="G170" s="66"/>
      <c r="H170" s="66"/>
    </row>
    <row r="171" spans="7:8" s="65" customFormat="1" ht="26.25">
      <c r="G171" s="66"/>
      <c r="H171" s="66"/>
    </row>
    <row r="172" spans="7:8" s="65" customFormat="1" ht="26.25">
      <c r="G172" s="66"/>
      <c r="H172" s="66"/>
    </row>
    <row r="173" spans="7:8" s="65" customFormat="1" ht="26.25">
      <c r="G173" s="66"/>
      <c r="H173" s="66"/>
    </row>
    <row r="174" spans="7:8" s="65" customFormat="1" ht="26.25">
      <c r="G174" s="66"/>
      <c r="H174" s="66"/>
    </row>
    <row r="175" spans="7:8" s="65" customFormat="1" ht="26.25">
      <c r="G175" s="66"/>
      <c r="H175" s="66"/>
    </row>
  </sheetData>
  <sheetProtection selectLockedCells="1" selectUnlockedCells="1"/>
  <mergeCells count="13">
    <mergeCell ref="F9:F10"/>
    <mergeCell ref="G9:H9"/>
    <mergeCell ref="I9:I10"/>
    <mergeCell ref="B63:C63"/>
    <mergeCell ref="G63:I63"/>
    <mergeCell ref="J63:L63"/>
    <mergeCell ref="B5:I5"/>
    <mergeCell ref="B7:I7"/>
    <mergeCell ref="H8:I8"/>
    <mergeCell ref="B9:B10"/>
    <mergeCell ref="C9:C10"/>
    <mergeCell ref="D9:D10"/>
    <mergeCell ref="E9:E10"/>
  </mergeCells>
  <printOptions/>
  <pageMargins left="0.7479166666666667" right="0.7479166666666667" top="0.9840277777777777" bottom="0.9840277777777777" header="0.5118055555555555" footer="0.5118055555555555"/>
  <pageSetup horizontalDpi="300" verticalDpi="300" orientation="portrait" scale="40" r:id="rId1"/>
</worksheet>
</file>

<file path=xl/worksheets/sheet4.xml><?xml version="1.0" encoding="utf-8"?>
<worksheet xmlns="http://schemas.openxmlformats.org/spreadsheetml/2006/main" xmlns:r="http://schemas.openxmlformats.org/officeDocument/2006/relationships">
  <dimension ref="A1:IV101"/>
  <sheetViews>
    <sheetView zoomScale="75" zoomScaleNormal="75" zoomScalePageLayoutView="0" workbookViewId="0" topLeftCell="A1">
      <selection activeCell="K31" sqref="K31"/>
    </sheetView>
  </sheetViews>
  <sheetFormatPr defaultColWidth="9.140625" defaultRowHeight="12.75"/>
  <cols>
    <col min="1" max="1" width="6.8515625" style="1" customWidth="1"/>
    <col min="2" max="2" width="6.140625" style="1" customWidth="1"/>
    <col min="3" max="3" width="81.28125" style="1" customWidth="1"/>
    <col min="4" max="4" width="20.7109375" style="78" customWidth="1"/>
    <col min="5" max="5" width="25.140625" style="1" customWidth="1"/>
    <col min="6" max="6" width="22.00390625" style="2" customWidth="1"/>
    <col min="7" max="7" width="20.7109375" style="2" customWidth="1"/>
    <col min="8" max="8" width="24.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spans="2:8" ht="20.25">
      <c r="B1" s="79"/>
      <c r="C1" s="79"/>
      <c r="D1" s="80"/>
      <c r="E1" s="79"/>
      <c r="F1" s="81"/>
      <c r="G1" s="81"/>
      <c r="H1" s="82" t="s">
        <v>496</v>
      </c>
    </row>
    <row r="2" spans="1:256" ht="28.5" customHeight="1">
      <c r="A2"/>
      <c r="B2" s="450" t="s">
        <v>1</v>
      </c>
      <c r="C2" s="450"/>
      <c r="D2" s="83"/>
      <c r="E2" s="84"/>
      <c r="F2" s="85"/>
      <c r="G2" s="85"/>
      <c r="H2" s="8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9.25" customHeight="1">
      <c r="A3"/>
      <c r="B3" s="450" t="s">
        <v>497</v>
      </c>
      <c r="C3" s="450"/>
      <c r="D3" s="83"/>
      <c r="E3" s="84"/>
      <c r="F3" s="85"/>
      <c r="G3" s="85"/>
      <c r="H3" s="8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25" customHeight="1">
      <c r="A4"/>
      <c r="B4" s="86"/>
      <c r="C4" s="87"/>
      <c r="D4" s="83"/>
      <c r="E4" s="84"/>
      <c r="F4" s="85"/>
      <c r="G4" s="85"/>
      <c r="H4" s="8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9.25" customHeight="1">
      <c r="A5"/>
      <c r="B5" s="86"/>
      <c r="C5" s="86"/>
      <c r="D5" s="83"/>
      <c r="E5" s="84"/>
      <c r="F5" s="85"/>
      <c r="G5" s="85"/>
      <c r="H5" s="84"/>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9" ht="20.25" customHeight="1">
      <c r="B6" s="451" t="s">
        <v>498</v>
      </c>
      <c r="C6" s="451"/>
      <c r="D6" s="451"/>
      <c r="E6" s="451"/>
      <c r="F6" s="451"/>
      <c r="G6" s="451"/>
      <c r="H6" s="451"/>
      <c r="I6" s="88"/>
    </row>
    <row r="7" spans="2:9" ht="20.25">
      <c r="B7" s="79"/>
      <c r="C7" s="89"/>
      <c r="D7" s="90"/>
      <c r="E7" s="89"/>
      <c r="F7" s="91"/>
      <c r="G7" s="91"/>
      <c r="H7" s="92" t="s">
        <v>499</v>
      </c>
      <c r="I7" s="88"/>
    </row>
    <row r="8" spans="2:24" ht="25.5" customHeight="1">
      <c r="B8" s="452" t="s">
        <v>500</v>
      </c>
      <c r="C8" s="452" t="s">
        <v>501</v>
      </c>
      <c r="D8" s="453" t="s">
        <v>812</v>
      </c>
      <c r="E8" s="453" t="s">
        <v>813</v>
      </c>
      <c r="F8" s="454" t="s">
        <v>844</v>
      </c>
      <c r="G8" s="454"/>
      <c r="H8" s="453" t="s">
        <v>848</v>
      </c>
      <c r="I8" s="422"/>
      <c r="J8" s="423"/>
      <c r="K8" s="422"/>
      <c r="L8" s="423"/>
      <c r="M8" s="422"/>
      <c r="N8" s="423"/>
      <c r="O8" s="422"/>
      <c r="P8" s="423"/>
      <c r="Q8" s="422"/>
      <c r="R8" s="423"/>
      <c r="S8" s="423"/>
      <c r="T8" s="423"/>
      <c r="U8" s="95"/>
      <c r="V8" s="95"/>
      <c r="W8" s="95"/>
      <c r="X8" s="95"/>
    </row>
    <row r="9" spans="2:24" ht="80.25" customHeight="1">
      <c r="B9" s="452"/>
      <c r="C9" s="452"/>
      <c r="D9" s="453"/>
      <c r="E9" s="453"/>
      <c r="F9" s="93" t="s">
        <v>7</v>
      </c>
      <c r="G9" s="93" t="s">
        <v>8</v>
      </c>
      <c r="H9" s="453"/>
      <c r="I9" s="422"/>
      <c r="J9" s="422"/>
      <c r="K9" s="422"/>
      <c r="L9" s="422"/>
      <c r="M9" s="422"/>
      <c r="N9" s="422"/>
      <c r="O9" s="422"/>
      <c r="P9" s="423"/>
      <c r="Q9" s="422"/>
      <c r="R9" s="423"/>
      <c r="S9" s="423"/>
      <c r="T9" s="423"/>
      <c r="U9" s="95"/>
      <c r="V9" s="95"/>
      <c r="W9" s="95"/>
      <c r="X9" s="95"/>
    </row>
    <row r="10" spans="2:24" s="32" customFormat="1" ht="40.5" customHeight="1">
      <c r="B10" s="96" t="s">
        <v>502</v>
      </c>
      <c r="C10" s="97" t="s">
        <v>503</v>
      </c>
      <c r="D10" s="98">
        <v>45447236</v>
      </c>
      <c r="E10" s="98">
        <v>46550746.2</v>
      </c>
      <c r="F10" s="98">
        <v>23618052.74</v>
      </c>
      <c r="G10" s="99">
        <v>24179287</v>
      </c>
      <c r="H10" s="323">
        <f aca="true" t="shared" si="0" ref="H10:H17">G10/F10</f>
        <v>1.0237629353350324</v>
      </c>
      <c r="I10" s="100"/>
      <c r="J10" s="100"/>
      <c r="K10" s="100"/>
      <c r="L10" s="100"/>
      <c r="M10" s="100"/>
      <c r="N10" s="100"/>
      <c r="O10" s="100"/>
      <c r="P10" s="100"/>
      <c r="Q10" s="100"/>
      <c r="R10" s="100"/>
      <c r="S10" s="100"/>
      <c r="T10" s="100"/>
      <c r="U10" s="100"/>
      <c r="V10" s="100"/>
      <c r="W10" s="100"/>
      <c r="X10" s="100"/>
    </row>
    <row r="11" spans="2:24" s="32" customFormat="1" ht="42.75" customHeight="1">
      <c r="B11" s="96" t="s">
        <v>504</v>
      </c>
      <c r="C11" s="97" t="s">
        <v>505</v>
      </c>
      <c r="D11" s="98">
        <v>66901955</v>
      </c>
      <c r="E11" s="99">
        <v>66406200</v>
      </c>
      <c r="F11" s="295">
        <v>33691944</v>
      </c>
      <c r="G11" s="99">
        <v>33574698</v>
      </c>
      <c r="H11" s="323">
        <f t="shared" si="0"/>
        <v>0.996520058326109</v>
      </c>
      <c r="I11" s="100"/>
      <c r="J11" s="100"/>
      <c r="K11" s="100"/>
      <c r="L11" s="100"/>
      <c r="M11" s="100"/>
      <c r="N11" s="100"/>
      <c r="O11" s="100"/>
      <c r="P11" s="100"/>
      <c r="Q11" s="100"/>
      <c r="R11" s="100"/>
      <c r="S11" s="100"/>
      <c r="T11" s="100"/>
      <c r="U11" s="100"/>
      <c r="V11" s="100"/>
      <c r="W11" s="100"/>
      <c r="X11" s="100"/>
    </row>
    <row r="12" spans="2:24" s="32" customFormat="1" ht="36" customHeight="1">
      <c r="B12" s="96" t="s">
        <v>506</v>
      </c>
      <c r="C12" s="97" t="s">
        <v>507</v>
      </c>
      <c r="D12" s="98">
        <v>78333683</v>
      </c>
      <c r="E12" s="99">
        <v>78292909.8</v>
      </c>
      <c r="F12" s="99">
        <v>39722801.98</v>
      </c>
      <c r="G12" s="99">
        <v>39584569</v>
      </c>
      <c r="H12" s="323">
        <f t="shared" si="0"/>
        <v>0.9965200596858803</v>
      </c>
      <c r="I12" s="100"/>
      <c r="J12" s="100"/>
      <c r="K12" s="100"/>
      <c r="L12" s="100"/>
      <c r="M12" s="100"/>
      <c r="N12" s="100"/>
      <c r="O12" s="100"/>
      <c r="P12" s="100"/>
      <c r="Q12" s="100"/>
      <c r="R12" s="100"/>
      <c r="S12" s="100"/>
      <c r="T12" s="100"/>
      <c r="U12" s="100"/>
      <c r="V12" s="100"/>
      <c r="W12" s="100"/>
      <c r="X12" s="100"/>
    </row>
    <row r="13" spans="2:24" s="32" customFormat="1" ht="36" customHeight="1">
      <c r="B13" s="96" t="s">
        <v>508</v>
      </c>
      <c r="C13" s="97" t="s">
        <v>509</v>
      </c>
      <c r="D13" s="98">
        <v>92</v>
      </c>
      <c r="E13" s="99">
        <v>91</v>
      </c>
      <c r="F13" s="99">
        <v>91</v>
      </c>
      <c r="G13" s="99">
        <v>91</v>
      </c>
      <c r="H13" s="323">
        <f t="shared" si="0"/>
        <v>1</v>
      </c>
      <c r="I13" s="100"/>
      <c r="J13" s="100"/>
      <c r="K13" s="100"/>
      <c r="L13" s="100"/>
      <c r="M13" s="100"/>
      <c r="N13" s="100"/>
      <c r="O13" s="100"/>
      <c r="P13" s="100"/>
      <c r="Q13" s="100"/>
      <c r="R13" s="100"/>
      <c r="S13" s="100"/>
      <c r="T13" s="100"/>
      <c r="U13" s="100"/>
      <c r="V13" s="100"/>
      <c r="W13" s="100"/>
      <c r="X13" s="100"/>
    </row>
    <row r="14" spans="2:24" s="32" customFormat="1" ht="36" customHeight="1">
      <c r="B14" s="96" t="s">
        <v>510</v>
      </c>
      <c r="C14" s="96" t="s">
        <v>511</v>
      </c>
      <c r="D14" s="101">
        <v>90</v>
      </c>
      <c r="E14" s="99">
        <v>89</v>
      </c>
      <c r="F14" s="99">
        <v>89</v>
      </c>
      <c r="G14" s="99">
        <v>89</v>
      </c>
      <c r="H14" s="323">
        <f t="shared" si="0"/>
        <v>1</v>
      </c>
      <c r="I14" s="100"/>
      <c r="J14" s="100"/>
      <c r="K14" s="100"/>
      <c r="L14" s="100"/>
      <c r="M14" s="100"/>
      <c r="N14" s="100"/>
      <c r="O14" s="100"/>
      <c r="P14" s="100"/>
      <c r="Q14" s="100"/>
      <c r="R14" s="100"/>
      <c r="S14" s="100"/>
      <c r="T14" s="100"/>
      <c r="U14" s="100"/>
      <c r="V14" s="100"/>
      <c r="W14" s="100"/>
      <c r="X14" s="100"/>
    </row>
    <row r="15" spans="2:24" s="32" customFormat="1" ht="36" customHeight="1">
      <c r="B15" s="96" t="s">
        <v>512</v>
      </c>
      <c r="C15" s="96" t="s">
        <v>513</v>
      </c>
      <c r="D15" s="98">
        <v>2</v>
      </c>
      <c r="E15" s="99">
        <v>2</v>
      </c>
      <c r="F15" s="99">
        <v>2</v>
      </c>
      <c r="G15" s="99">
        <v>2</v>
      </c>
      <c r="H15" s="323">
        <f t="shared" si="0"/>
        <v>1</v>
      </c>
      <c r="I15" s="100"/>
      <c r="J15" s="100"/>
      <c r="K15" s="100"/>
      <c r="L15" s="100"/>
      <c r="M15" s="100"/>
      <c r="N15" s="100"/>
      <c r="O15" s="100"/>
      <c r="P15" s="100"/>
      <c r="Q15" s="100"/>
      <c r="R15" s="100"/>
      <c r="S15" s="100"/>
      <c r="T15" s="100"/>
      <c r="U15" s="100"/>
      <c r="V15" s="100"/>
      <c r="W15" s="100"/>
      <c r="X15" s="100"/>
    </row>
    <row r="16" spans="2:24" s="32" customFormat="1" ht="30" customHeight="1">
      <c r="B16" s="96" t="s">
        <v>514</v>
      </c>
      <c r="C16" s="102" t="s">
        <v>515</v>
      </c>
      <c r="D16" s="101" t="s">
        <v>13</v>
      </c>
      <c r="E16" s="99">
        <v>200000</v>
      </c>
      <c r="F16" s="99">
        <v>100000</v>
      </c>
      <c r="G16" s="98">
        <v>31645</v>
      </c>
      <c r="H16" s="323">
        <f t="shared" si="0"/>
        <v>0.31645</v>
      </c>
      <c r="I16" s="100"/>
      <c r="J16" s="100"/>
      <c r="K16" s="100"/>
      <c r="L16" s="100"/>
      <c r="M16" s="100"/>
      <c r="N16" s="100"/>
      <c r="O16" s="100"/>
      <c r="P16" s="100"/>
      <c r="Q16" s="100"/>
      <c r="R16" s="100"/>
      <c r="S16" s="100"/>
      <c r="T16" s="100"/>
      <c r="U16" s="100"/>
      <c r="V16" s="100"/>
      <c r="W16" s="100"/>
      <c r="X16" s="100"/>
    </row>
    <row r="17" spans="2:24" s="32" customFormat="1" ht="30" customHeight="1">
      <c r="B17" s="96" t="s">
        <v>516</v>
      </c>
      <c r="C17" s="102" t="s">
        <v>517</v>
      </c>
      <c r="D17" s="101" t="s">
        <v>13</v>
      </c>
      <c r="E17" s="99">
        <v>3</v>
      </c>
      <c r="F17" s="99">
        <v>2</v>
      </c>
      <c r="G17" s="98">
        <v>1</v>
      </c>
      <c r="H17" s="323">
        <f t="shared" si="0"/>
        <v>0.5</v>
      </c>
      <c r="I17" s="100"/>
      <c r="J17" s="100"/>
      <c r="K17" s="100"/>
      <c r="L17" s="100"/>
      <c r="M17" s="100"/>
      <c r="N17" s="100"/>
      <c r="O17" s="100"/>
      <c r="P17" s="100"/>
      <c r="Q17" s="100"/>
      <c r="R17" s="100"/>
      <c r="S17" s="100"/>
      <c r="T17" s="100"/>
      <c r="U17" s="100"/>
      <c r="V17" s="100"/>
      <c r="W17" s="100"/>
      <c r="X17" s="100"/>
    </row>
    <row r="18" spans="2:24" s="32" customFormat="1" ht="30" customHeight="1">
      <c r="B18" s="96" t="s">
        <v>518</v>
      </c>
      <c r="C18" s="102" t="s">
        <v>519</v>
      </c>
      <c r="D18" s="98" t="s">
        <v>13</v>
      </c>
      <c r="E18" s="98" t="s">
        <v>13</v>
      </c>
      <c r="F18" s="98" t="s">
        <v>13</v>
      </c>
      <c r="G18" s="98" t="s">
        <v>13</v>
      </c>
      <c r="H18" s="98" t="s">
        <v>13</v>
      </c>
      <c r="I18" s="100"/>
      <c r="J18" s="100"/>
      <c r="K18" s="100"/>
      <c r="L18" s="100"/>
      <c r="M18" s="100"/>
      <c r="N18" s="100"/>
      <c r="O18" s="100"/>
      <c r="P18" s="100"/>
      <c r="Q18" s="100"/>
      <c r="R18" s="100"/>
      <c r="S18" s="100"/>
      <c r="T18" s="100"/>
      <c r="U18" s="100"/>
      <c r="V18" s="100"/>
      <c r="W18" s="100"/>
      <c r="X18" s="100"/>
    </row>
    <row r="19" spans="2:24" s="32" customFormat="1" ht="30" customHeight="1">
      <c r="B19" s="96" t="s">
        <v>520</v>
      </c>
      <c r="C19" s="102" t="s">
        <v>521</v>
      </c>
      <c r="D19" s="98" t="s">
        <v>13</v>
      </c>
      <c r="E19" s="98" t="s">
        <v>13</v>
      </c>
      <c r="F19" s="98" t="s">
        <v>13</v>
      </c>
      <c r="G19" s="98" t="s">
        <v>13</v>
      </c>
      <c r="H19" s="98" t="s">
        <v>13</v>
      </c>
      <c r="I19" s="100"/>
      <c r="J19" s="100"/>
      <c r="K19" s="100"/>
      <c r="L19" s="100"/>
      <c r="M19" s="100"/>
      <c r="N19" s="100"/>
      <c r="O19" s="100"/>
      <c r="P19" s="100"/>
      <c r="Q19" s="100"/>
      <c r="R19" s="100"/>
      <c r="S19" s="100"/>
      <c r="T19" s="100"/>
      <c r="U19" s="100"/>
      <c r="V19" s="100"/>
      <c r="W19" s="100"/>
      <c r="X19" s="100"/>
    </row>
    <row r="20" spans="2:24" s="32" customFormat="1" ht="41.25" customHeight="1">
      <c r="B20" s="96" t="s">
        <v>522</v>
      </c>
      <c r="C20" s="97" t="s">
        <v>523</v>
      </c>
      <c r="D20" s="98">
        <v>950774</v>
      </c>
      <c r="E20" s="99">
        <v>1800000</v>
      </c>
      <c r="F20" s="99">
        <v>820000</v>
      </c>
      <c r="G20" s="99">
        <v>512810</v>
      </c>
      <c r="H20" s="323">
        <f>G20/F20</f>
        <v>0.6253780487804877</v>
      </c>
      <c r="I20" s="100"/>
      <c r="J20" s="100"/>
      <c r="K20" s="100"/>
      <c r="L20" s="100"/>
      <c r="M20" s="100"/>
      <c r="N20" s="100"/>
      <c r="O20" s="100"/>
      <c r="P20" s="100"/>
      <c r="Q20" s="100"/>
      <c r="R20" s="100"/>
      <c r="S20" s="100"/>
      <c r="T20" s="100"/>
      <c r="U20" s="100"/>
      <c r="V20" s="100"/>
      <c r="W20" s="100"/>
      <c r="X20" s="100"/>
    </row>
    <row r="21" spans="2:24" s="32" customFormat="1" ht="40.5">
      <c r="B21" s="96" t="s">
        <v>524</v>
      </c>
      <c r="C21" s="102" t="s">
        <v>525</v>
      </c>
      <c r="D21" s="98">
        <v>2</v>
      </c>
      <c r="E21" s="99">
        <v>3</v>
      </c>
      <c r="F21" s="99">
        <v>3</v>
      </c>
      <c r="G21" s="99">
        <v>3</v>
      </c>
      <c r="H21" s="323">
        <f>G21/F21</f>
        <v>1</v>
      </c>
      <c r="I21" s="100"/>
      <c r="J21" s="100"/>
      <c r="K21" s="100"/>
      <c r="L21" s="100"/>
      <c r="M21" s="100"/>
      <c r="N21" s="100"/>
      <c r="O21" s="100"/>
      <c r="P21" s="100"/>
      <c r="Q21" s="100"/>
      <c r="R21" s="100"/>
      <c r="S21" s="100"/>
      <c r="T21" s="100"/>
      <c r="U21" s="100"/>
      <c r="V21" s="100"/>
      <c r="W21" s="100"/>
      <c r="X21" s="100"/>
    </row>
    <row r="22" spans="2:24" s="32" customFormat="1" ht="30" customHeight="1">
      <c r="B22" s="96" t="s">
        <v>526</v>
      </c>
      <c r="C22" s="97" t="s">
        <v>527</v>
      </c>
      <c r="D22" s="98">
        <v>237342</v>
      </c>
      <c r="E22" s="98">
        <v>600000</v>
      </c>
      <c r="F22" s="98">
        <v>300000</v>
      </c>
      <c r="G22" s="98">
        <v>284810</v>
      </c>
      <c r="H22" s="323">
        <f>G22/F22</f>
        <v>0.9493666666666667</v>
      </c>
      <c r="I22" s="100"/>
      <c r="J22" s="100"/>
      <c r="K22" s="100"/>
      <c r="L22" s="100"/>
      <c r="M22" s="100"/>
      <c r="N22" s="100"/>
      <c r="O22" s="100"/>
      <c r="P22" s="100"/>
      <c r="Q22" s="100"/>
      <c r="R22" s="100"/>
      <c r="S22" s="100"/>
      <c r="T22" s="100"/>
      <c r="U22" s="100"/>
      <c r="V22" s="100"/>
      <c r="W22" s="100"/>
      <c r="X22" s="100"/>
    </row>
    <row r="23" spans="2:24" s="32" customFormat="1" ht="30" customHeight="1">
      <c r="B23" s="96" t="s">
        <v>528</v>
      </c>
      <c r="C23" s="102" t="s">
        <v>529</v>
      </c>
      <c r="D23" s="98">
        <v>1</v>
      </c>
      <c r="E23" s="98">
        <v>1</v>
      </c>
      <c r="F23" s="98">
        <v>1</v>
      </c>
      <c r="G23" s="98">
        <v>1</v>
      </c>
      <c r="H23" s="323">
        <f>G23/F23</f>
        <v>1</v>
      </c>
      <c r="I23" s="100"/>
      <c r="J23" s="100"/>
      <c r="K23" s="100"/>
      <c r="L23" s="100"/>
      <c r="M23" s="100"/>
      <c r="N23" s="100"/>
      <c r="O23" s="100"/>
      <c r="P23" s="100"/>
      <c r="Q23" s="100"/>
      <c r="R23" s="100"/>
      <c r="S23" s="100"/>
      <c r="T23" s="100"/>
      <c r="U23" s="100"/>
      <c r="V23" s="100"/>
      <c r="W23" s="100"/>
      <c r="X23" s="100"/>
    </row>
    <row r="24" spans="2:24" s="32" customFormat="1" ht="30" customHeight="1">
      <c r="B24" s="96" t="s">
        <v>530</v>
      </c>
      <c r="C24" s="97" t="s">
        <v>531</v>
      </c>
      <c r="D24" s="98" t="s">
        <v>13</v>
      </c>
      <c r="E24" s="98" t="s">
        <v>13</v>
      </c>
      <c r="F24" s="98" t="s">
        <v>13</v>
      </c>
      <c r="G24" s="98" t="s">
        <v>13</v>
      </c>
      <c r="H24" s="98" t="s">
        <v>13</v>
      </c>
      <c r="I24" s="100"/>
      <c r="J24" s="100"/>
      <c r="K24" s="100"/>
      <c r="L24" s="100"/>
      <c r="M24" s="100"/>
      <c r="N24" s="100"/>
      <c r="O24" s="100"/>
      <c r="P24" s="100"/>
      <c r="Q24" s="100"/>
      <c r="R24" s="100"/>
      <c r="S24" s="100"/>
      <c r="T24" s="100"/>
      <c r="U24" s="100"/>
      <c r="V24" s="100"/>
      <c r="W24" s="100"/>
      <c r="X24" s="100"/>
    </row>
    <row r="25" spans="2:24" s="32" customFormat="1" ht="30" customHeight="1">
      <c r="B25" s="96" t="s">
        <v>532</v>
      </c>
      <c r="C25" s="97" t="s">
        <v>533</v>
      </c>
      <c r="D25" s="98" t="s">
        <v>13</v>
      </c>
      <c r="E25" s="98" t="s">
        <v>13</v>
      </c>
      <c r="F25" s="98" t="s">
        <v>13</v>
      </c>
      <c r="G25" s="98" t="s">
        <v>13</v>
      </c>
      <c r="H25" s="98" t="s">
        <v>13</v>
      </c>
      <c r="I25" s="100"/>
      <c r="J25" s="100"/>
      <c r="K25" s="100"/>
      <c r="L25" s="100"/>
      <c r="M25" s="100"/>
      <c r="N25" s="100"/>
      <c r="O25" s="100"/>
      <c r="P25" s="100"/>
      <c r="Q25" s="100"/>
      <c r="R25" s="100"/>
      <c r="S25" s="100"/>
      <c r="T25" s="100"/>
      <c r="U25" s="100"/>
      <c r="V25" s="100"/>
      <c r="W25" s="100"/>
      <c r="X25" s="100"/>
    </row>
    <row r="26" spans="2:24" s="32" customFormat="1" ht="30" customHeight="1">
      <c r="B26" s="96" t="s">
        <v>534</v>
      </c>
      <c r="C26" s="97" t="s">
        <v>535</v>
      </c>
      <c r="D26" s="98" t="s">
        <v>13</v>
      </c>
      <c r="E26" s="98" t="s">
        <v>13</v>
      </c>
      <c r="F26" s="98" t="s">
        <v>13</v>
      </c>
      <c r="G26" s="98" t="s">
        <v>13</v>
      </c>
      <c r="H26" s="98" t="s">
        <v>13</v>
      </c>
      <c r="I26" s="100"/>
      <c r="J26" s="100"/>
      <c r="K26" s="100"/>
      <c r="L26" s="100"/>
      <c r="M26" s="100"/>
      <c r="N26" s="100"/>
      <c r="O26" s="100"/>
      <c r="P26" s="100"/>
      <c r="Q26" s="100"/>
      <c r="R26" s="100"/>
      <c r="S26" s="100"/>
      <c r="T26" s="100"/>
      <c r="U26" s="100"/>
      <c r="V26" s="100"/>
      <c r="W26" s="100"/>
      <c r="X26" s="100"/>
    </row>
    <row r="27" spans="2:24" s="32" customFormat="1" ht="30" customHeight="1">
      <c r="B27" s="96" t="s">
        <v>536</v>
      </c>
      <c r="C27" s="97" t="s">
        <v>537</v>
      </c>
      <c r="D27" s="98" t="s">
        <v>13</v>
      </c>
      <c r="E27" s="98" t="s">
        <v>13</v>
      </c>
      <c r="F27" s="98" t="s">
        <v>13</v>
      </c>
      <c r="G27" s="98" t="s">
        <v>13</v>
      </c>
      <c r="H27" s="98" t="s">
        <v>13</v>
      </c>
      <c r="I27" s="100"/>
      <c r="J27" s="100"/>
      <c r="K27" s="100"/>
      <c r="L27" s="100"/>
      <c r="M27" s="100"/>
      <c r="N27" s="100"/>
      <c r="O27" s="100"/>
      <c r="P27" s="100"/>
      <c r="Q27" s="100"/>
      <c r="R27" s="100"/>
      <c r="S27" s="100"/>
      <c r="T27" s="100"/>
      <c r="U27" s="100"/>
      <c r="V27" s="100"/>
      <c r="W27" s="100"/>
      <c r="X27" s="100"/>
    </row>
    <row r="28" spans="2:24" s="32" customFormat="1" ht="30" customHeight="1">
      <c r="B28" s="96" t="s">
        <v>538</v>
      </c>
      <c r="C28" s="97" t="s">
        <v>539</v>
      </c>
      <c r="D28" s="103">
        <v>740506</v>
      </c>
      <c r="E28" s="99">
        <v>750000</v>
      </c>
      <c r="F28" s="98">
        <v>370253.16</v>
      </c>
      <c r="G28" s="98">
        <v>364753</v>
      </c>
      <c r="H28" s="323">
        <f aca="true" t="shared" si="1" ref="H28:H34">G28/F28</f>
        <v>0.9851448668257147</v>
      </c>
      <c r="I28" s="100"/>
      <c r="J28" s="100"/>
      <c r="K28" s="100"/>
      <c r="L28" s="100"/>
      <c r="M28" s="100"/>
      <c r="N28" s="100"/>
      <c r="O28" s="100"/>
      <c r="P28" s="100"/>
      <c r="Q28" s="100"/>
      <c r="R28" s="100"/>
      <c r="S28" s="100"/>
      <c r="T28" s="100"/>
      <c r="U28" s="100"/>
      <c r="V28" s="100"/>
      <c r="W28" s="100"/>
      <c r="X28" s="100"/>
    </row>
    <row r="29" spans="2:24" s="32" customFormat="1" ht="30" customHeight="1">
      <c r="B29" s="96" t="s">
        <v>540</v>
      </c>
      <c r="C29" s="97" t="s">
        <v>541</v>
      </c>
      <c r="D29" s="98">
        <v>3</v>
      </c>
      <c r="E29" s="99">
        <v>3</v>
      </c>
      <c r="F29" s="98">
        <v>3</v>
      </c>
      <c r="G29" s="99">
        <v>3</v>
      </c>
      <c r="H29" s="323">
        <f t="shared" si="1"/>
        <v>1</v>
      </c>
      <c r="I29" s="100"/>
      <c r="J29" s="100"/>
      <c r="K29" s="100"/>
      <c r="L29" s="100"/>
      <c r="M29" s="100"/>
      <c r="N29" s="100"/>
      <c r="O29" s="100"/>
      <c r="P29" s="100"/>
      <c r="Q29" s="100"/>
      <c r="R29" s="100"/>
      <c r="S29" s="100"/>
      <c r="T29" s="100"/>
      <c r="U29" s="100"/>
      <c r="V29" s="100"/>
      <c r="W29" s="100"/>
      <c r="X29" s="100"/>
    </row>
    <row r="30" spans="2:24" s="32" customFormat="1" ht="30" customHeight="1">
      <c r="B30" s="96" t="s">
        <v>542</v>
      </c>
      <c r="C30" s="97" t="s">
        <v>543</v>
      </c>
      <c r="D30" s="98">
        <v>2794789</v>
      </c>
      <c r="E30" s="99">
        <v>3500000</v>
      </c>
      <c r="F30" s="98">
        <v>1700000</v>
      </c>
      <c r="G30" s="99">
        <v>1542931</v>
      </c>
      <c r="H30" s="323">
        <f t="shared" si="1"/>
        <v>0.9076064705882353</v>
      </c>
      <c r="I30" s="100"/>
      <c r="J30" s="100"/>
      <c r="K30" s="100"/>
      <c r="L30" s="100"/>
      <c r="M30" s="100"/>
      <c r="N30" s="100"/>
      <c r="O30" s="100"/>
      <c r="P30" s="100"/>
      <c r="Q30" s="100"/>
      <c r="R30" s="100"/>
      <c r="S30" s="100"/>
      <c r="T30" s="100"/>
      <c r="U30" s="100"/>
      <c r="V30" s="100"/>
      <c r="W30" s="100"/>
      <c r="X30" s="100"/>
    </row>
    <row r="31" spans="2:24" s="32" customFormat="1" ht="30" customHeight="1">
      <c r="B31" s="96" t="s">
        <v>544</v>
      </c>
      <c r="C31" s="97" t="s">
        <v>545</v>
      </c>
      <c r="D31" s="98">
        <v>102496</v>
      </c>
      <c r="E31" s="99">
        <v>120000</v>
      </c>
      <c r="F31" s="99">
        <v>60000</v>
      </c>
      <c r="G31" s="99">
        <v>52812</v>
      </c>
      <c r="H31" s="323">
        <f t="shared" si="1"/>
        <v>0.8802</v>
      </c>
      <c r="I31" s="100"/>
      <c r="J31" s="100"/>
      <c r="K31" s="100"/>
      <c r="L31" s="100"/>
      <c r="M31" s="100"/>
      <c r="N31" s="100"/>
      <c r="O31" s="100"/>
      <c r="P31" s="100"/>
      <c r="Q31" s="100"/>
      <c r="R31" s="100"/>
      <c r="S31" s="100"/>
      <c r="T31" s="100"/>
      <c r="U31" s="100"/>
      <c r="V31" s="100"/>
      <c r="W31" s="100"/>
      <c r="X31" s="100"/>
    </row>
    <row r="32" spans="2:24" s="58" customFormat="1" ht="30" customHeight="1">
      <c r="B32" s="96" t="s">
        <v>546</v>
      </c>
      <c r="C32" s="97" t="s">
        <v>547</v>
      </c>
      <c r="D32" s="98">
        <v>97774</v>
      </c>
      <c r="E32" s="99">
        <v>230000</v>
      </c>
      <c r="F32" s="99">
        <v>120000</v>
      </c>
      <c r="G32" s="99">
        <v>10260</v>
      </c>
      <c r="H32" s="323">
        <f t="shared" si="1"/>
        <v>0.0855</v>
      </c>
      <c r="I32" s="104"/>
      <c r="J32" s="104"/>
      <c r="K32" s="104"/>
      <c r="L32" s="104"/>
      <c r="M32" s="104"/>
      <c r="N32" s="104"/>
      <c r="O32" s="104"/>
      <c r="P32" s="104"/>
      <c r="Q32" s="104"/>
      <c r="R32" s="104"/>
      <c r="S32" s="104"/>
      <c r="T32" s="104"/>
      <c r="U32" s="104"/>
      <c r="V32" s="104"/>
      <c r="W32" s="104"/>
      <c r="X32" s="104"/>
    </row>
    <row r="33" spans="2:24" s="32" customFormat="1" ht="30" customHeight="1">
      <c r="B33" s="96" t="s">
        <v>548</v>
      </c>
      <c r="C33" s="97" t="s">
        <v>549</v>
      </c>
      <c r="D33" s="98">
        <v>193876</v>
      </c>
      <c r="E33" s="98">
        <v>220000</v>
      </c>
      <c r="F33" s="98">
        <v>220000</v>
      </c>
      <c r="G33" s="98">
        <v>209598</v>
      </c>
      <c r="H33" s="323">
        <f t="shared" si="1"/>
        <v>0.9527181818181818</v>
      </c>
      <c r="I33" s="100"/>
      <c r="J33" s="100"/>
      <c r="K33" s="100"/>
      <c r="L33" s="100"/>
      <c r="M33" s="100"/>
      <c r="N33" s="100"/>
      <c r="O33" s="100"/>
      <c r="P33" s="100"/>
      <c r="Q33" s="100"/>
      <c r="R33" s="100"/>
      <c r="S33" s="100"/>
      <c r="T33" s="100"/>
      <c r="U33" s="100"/>
      <c r="V33" s="100"/>
      <c r="W33" s="100"/>
      <c r="X33" s="100"/>
    </row>
    <row r="34" spans="2:24" s="32" customFormat="1" ht="30" customHeight="1">
      <c r="B34" s="96" t="s">
        <v>550</v>
      </c>
      <c r="C34" s="97" t="s">
        <v>551</v>
      </c>
      <c r="D34" s="98">
        <v>1</v>
      </c>
      <c r="E34" s="98">
        <v>1</v>
      </c>
      <c r="F34" s="98">
        <v>1</v>
      </c>
      <c r="G34" s="98">
        <v>1</v>
      </c>
      <c r="H34" s="323">
        <f t="shared" si="1"/>
        <v>1</v>
      </c>
      <c r="I34" s="100"/>
      <c r="J34" s="100"/>
      <c r="K34" s="100"/>
      <c r="L34" s="100"/>
      <c r="M34" s="100"/>
      <c r="N34" s="100"/>
      <c r="O34" s="100"/>
      <c r="P34" s="100"/>
      <c r="Q34" s="100"/>
      <c r="R34" s="100"/>
      <c r="S34" s="100"/>
      <c r="T34" s="100"/>
      <c r="U34" s="100"/>
      <c r="V34" s="100"/>
      <c r="W34" s="100"/>
      <c r="X34" s="100"/>
    </row>
    <row r="35" spans="2:24" s="32" customFormat="1" ht="30" customHeight="1">
      <c r="B35" s="96" t="s">
        <v>552</v>
      </c>
      <c r="C35" s="97" t="s">
        <v>553</v>
      </c>
      <c r="D35" s="98">
        <v>226116</v>
      </c>
      <c r="E35" s="99">
        <v>480000</v>
      </c>
      <c r="F35" s="99">
        <v>280000</v>
      </c>
      <c r="G35" s="98">
        <v>274493</v>
      </c>
      <c r="H35" s="323">
        <f>G35/F35</f>
        <v>0.9803321428571429</v>
      </c>
      <c r="I35" s="100"/>
      <c r="J35" s="100"/>
      <c r="K35" s="100"/>
      <c r="L35" s="100"/>
      <c r="M35" s="100"/>
      <c r="N35" s="100"/>
      <c r="O35" s="100"/>
      <c r="P35" s="100"/>
      <c r="Q35" s="100"/>
      <c r="R35" s="100"/>
      <c r="S35" s="100"/>
      <c r="T35" s="100"/>
      <c r="U35" s="100"/>
      <c r="V35" s="100"/>
      <c r="W35" s="100"/>
      <c r="X35" s="100"/>
    </row>
    <row r="36" spans="2:24" s="32" customFormat="1" ht="30" customHeight="1">
      <c r="B36" s="96" t="s">
        <v>554</v>
      </c>
      <c r="C36" s="97" t="s">
        <v>551</v>
      </c>
      <c r="D36" s="98">
        <v>3</v>
      </c>
      <c r="E36" s="99">
        <v>7</v>
      </c>
      <c r="F36" s="99">
        <v>4</v>
      </c>
      <c r="G36" s="98">
        <v>4</v>
      </c>
      <c r="H36" s="323" t="s">
        <v>873</v>
      </c>
      <c r="I36" s="100"/>
      <c r="J36" s="100"/>
      <c r="K36" s="100"/>
      <c r="L36" s="100"/>
      <c r="M36" s="100"/>
      <c r="N36" s="100"/>
      <c r="O36" s="100"/>
      <c r="P36" s="100"/>
      <c r="Q36" s="100"/>
      <c r="R36" s="100"/>
      <c r="S36" s="100"/>
      <c r="T36" s="100"/>
      <c r="U36" s="100"/>
      <c r="V36" s="100"/>
      <c r="W36" s="100"/>
      <c r="X36" s="100"/>
    </row>
    <row r="37" spans="2:24" s="32" customFormat="1" ht="30" customHeight="1">
      <c r="B37" s="96" t="s">
        <v>555</v>
      </c>
      <c r="C37" s="97" t="s">
        <v>556</v>
      </c>
      <c r="D37" s="98" t="s">
        <v>13</v>
      </c>
      <c r="E37" s="98" t="s">
        <v>13</v>
      </c>
      <c r="F37" s="98" t="s">
        <v>13</v>
      </c>
      <c r="G37" s="98" t="s">
        <v>13</v>
      </c>
      <c r="H37" s="98" t="s">
        <v>13</v>
      </c>
      <c r="I37" s="100"/>
      <c r="J37" s="100"/>
      <c r="K37" s="100"/>
      <c r="L37" s="100"/>
      <c r="M37" s="100"/>
      <c r="N37" s="100"/>
      <c r="O37" s="100"/>
      <c r="P37" s="100"/>
      <c r="Q37" s="100"/>
      <c r="R37" s="100"/>
      <c r="S37" s="100"/>
      <c r="T37" s="100"/>
      <c r="U37" s="100"/>
      <c r="V37" s="100"/>
      <c r="W37" s="100"/>
      <c r="X37" s="100"/>
    </row>
    <row r="38" spans="2:24" s="32" customFormat="1" ht="30" customHeight="1">
      <c r="B38" s="96" t="s">
        <v>557</v>
      </c>
      <c r="C38" s="97" t="s">
        <v>558</v>
      </c>
      <c r="D38" s="98">
        <v>238952</v>
      </c>
      <c r="E38" s="99">
        <v>250000</v>
      </c>
      <c r="F38" s="99">
        <v>125000</v>
      </c>
      <c r="G38" s="98">
        <v>42000</v>
      </c>
      <c r="H38" s="323">
        <f>G38/F38</f>
        <v>0.336</v>
      </c>
      <c r="I38" s="100"/>
      <c r="J38" s="100"/>
      <c r="K38" s="100"/>
      <c r="L38" s="100"/>
      <c r="M38" s="100"/>
      <c r="N38" s="100"/>
      <c r="O38" s="100"/>
      <c r="P38" s="100"/>
      <c r="Q38" s="100"/>
      <c r="R38" s="100"/>
      <c r="S38" s="100"/>
      <c r="T38" s="100"/>
      <c r="U38" s="100"/>
      <c r="V38" s="100"/>
      <c r="W38" s="100"/>
      <c r="X38" s="100"/>
    </row>
    <row r="39" spans="2:24" s="32" customFormat="1" ht="30" customHeight="1">
      <c r="B39" s="96" t="s">
        <v>559</v>
      </c>
      <c r="C39" s="97" t="s">
        <v>560</v>
      </c>
      <c r="D39" s="98" t="s">
        <v>13</v>
      </c>
      <c r="E39" s="98" t="s">
        <v>13</v>
      </c>
      <c r="F39" s="98" t="s">
        <v>13</v>
      </c>
      <c r="G39" s="98" t="s">
        <v>13</v>
      </c>
      <c r="H39" s="98" t="s">
        <v>13</v>
      </c>
      <c r="I39" s="100"/>
      <c r="J39" s="100"/>
      <c r="K39" s="100"/>
      <c r="L39" s="100"/>
      <c r="M39" s="100"/>
      <c r="N39" s="100"/>
      <c r="O39" s="100"/>
      <c r="P39" s="100"/>
      <c r="Q39" s="100"/>
      <c r="R39" s="100"/>
      <c r="S39" s="100"/>
      <c r="T39" s="100"/>
      <c r="U39" s="100"/>
      <c r="V39" s="100"/>
      <c r="W39" s="100"/>
      <c r="X39" s="100"/>
    </row>
    <row r="40" spans="2:24" s="32" customFormat="1" ht="54" customHeight="1">
      <c r="B40" s="96" t="s">
        <v>561</v>
      </c>
      <c r="C40" s="97" t="s">
        <v>562</v>
      </c>
      <c r="D40" s="98" t="s">
        <v>13</v>
      </c>
      <c r="E40" s="99">
        <v>2000000</v>
      </c>
      <c r="F40" s="99">
        <v>1000000</v>
      </c>
      <c r="G40" s="98" t="s">
        <v>13</v>
      </c>
      <c r="H40" s="98" t="s">
        <v>13</v>
      </c>
      <c r="I40" s="100"/>
      <c r="J40" s="100"/>
      <c r="K40" s="100"/>
      <c r="L40" s="100"/>
      <c r="M40" s="100"/>
      <c r="N40" s="100"/>
      <c r="O40" s="100"/>
      <c r="P40" s="100"/>
      <c r="Q40" s="100"/>
      <c r="R40" s="100"/>
      <c r="S40" s="100"/>
      <c r="T40" s="100"/>
      <c r="U40" s="100"/>
      <c r="V40" s="100"/>
      <c r="W40" s="100"/>
      <c r="X40" s="100"/>
    </row>
    <row r="41" spans="2:24" s="32" customFormat="1" ht="20.25">
      <c r="B41" s="105"/>
      <c r="C41" s="106"/>
      <c r="D41" s="107"/>
      <c r="E41" s="106"/>
      <c r="F41" s="108"/>
      <c r="G41" s="108"/>
      <c r="H41" s="105"/>
      <c r="I41" s="100"/>
      <c r="J41" s="100"/>
      <c r="K41" s="100"/>
      <c r="L41" s="100"/>
      <c r="M41" s="100"/>
      <c r="N41" s="100"/>
      <c r="O41" s="100"/>
      <c r="P41" s="100"/>
      <c r="Q41" s="100"/>
      <c r="R41" s="100"/>
      <c r="S41" s="100"/>
      <c r="T41" s="100"/>
      <c r="U41" s="100"/>
      <c r="V41" s="100"/>
      <c r="W41" s="100"/>
      <c r="X41" s="100"/>
    </row>
    <row r="42" spans="2:24" s="32" customFormat="1" ht="27.75" customHeight="1">
      <c r="B42" s="448" t="s">
        <v>563</v>
      </c>
      <c r="C42" s="448"/>
      <c r="D42" s="107"/>
      <c r="E42" s="106"/>
      <c r="F42" s="108"/>
      <c r="G42" s="108"/>
      <c r="H42" s="105"/>
      <c r="I42" s="100"/>
      <c r="J42" s="100"/>
      <c r="K42" s="100"/>
      <c r="L42" s="100"/>
      <c r="M42" s="100"/>
      <c r="N42" s="100"/>
      <c r="O42" s="100"/>
      <c r="P42" s="100"/>
      <c r="Q42" s="100"/>
      <c r="R42" s="100"/>
      <c r="S42" s="100"/>
      <c r="T42" s="100"/>
      <c r="U42" s="100"/>
      <c r="V42" s="100"/>
      <c r="W42" s="100"/>
      <c r="X42" s="100"/>
    </row>
    <row r="43" spans="2:24" s="32" customFormat="1" ht="27" customHeight="1">
      <c r="B43" s="448" t="s">
        <v>564</v>
      </c>
      <c r="C43" s="448"/>
      <c r="D43" s="448"/>
      <c r="E43" s="448"/>
      <c r="F43" s="448"/>
      <c r="G43" s="448"/>
      <c r="H43" s="105"/>
      <c r="I43" s="100"/>
      <c r="J43" s="100"/>
      <c r="K43" s="100"/>
      <c r="L43" s="100"/>
      <c r="M43" s="100"/>
      <c r="N43" s="100"/>
      <c r="O43" s="100"/>
      <c r="P43" s="100"/>
      <c r="Q43" s="100"/>
      <c r="R43" s="100"/>
      <c r="S43" s="100"/>
      <c r="T43" s="100"/>
      <c r="U43" s="100"/>
      <c r="V43" s="100"/>
      <c r="W43" s="100"/>
      <c r="X43" s="100"/>
    </row>
    <row r="44" spans="2:24" s="32" customFormat="1" ht="18" customHeight="1">
      <c r="B44" s="449"/>
      <c r="C44" s="449"/>
      <c r="D44" s="449"/>
      <c r="E44" s="449"/>
      <c r="F44" s="449"/>
      <c r="G44" s="449"/>
      <c r="H44" s="449"/>
      <c r="I44" s="110"/>
      <c r="J44" s="100"/>
      <c r="K44" s="100"/>
      <c r="L44" s="100"/>
      <c r="M44" s="100"/>
      <c r="N44" s="100"/>
      <c r="O44" s="100"/>
      <c r="P44" s="100"/>
      <c r="Q44" s="100"/>
      <c r="R44" s="100"/>
      <c r="S44" s="100"/>
      <c r="T44" s="100"/>
      <c r="U44" s="100"/>
      <c r="V44" s="100"/>
      <c r="W44" s="100"/>
      <c r="X44" s="100"/>
    </row>
    <row r="45" spans="2:24" ht="21" customHeight="1">
      <c r="B45" s="109"/>
      <c r="C45" s="109"/>
      <c r="D45" s="109"/>
      <c r="E45" s="109"/>
      <c r="F45" s="109"/>
      <c r="G45" s="109"/>
      <c r="H45" s="109"/>
      <c r="J45" s="95"/>
      <c r="K45" s="95"/>
      <c r="L45" s="95"/>
      <c r="M45" s="95"/>
      <c r="N45" s="95"/>
      <c r="O45" s="95"/>
      <c r="P45" s="95"/>
      <c r="Q45" s="95"/>
      <c r="R45" s="95"/>
      <c r="S45" s="95"/>
      <c r="T45" s="95"/>
      <c r="U45" s="95"/>
      <c r="V45" s="95"/>
      <c r="W45" s="95"/>
      <c r="X45" s="95"/>
    </row>
    <row r="46" spans="2:24" ht="21" customHeight="1">
      <c r="B46" s="109"/>
      <c r="C46" s="109"/>
      <c r="D46" s="109"/>
      <c r="E46" s="109"/>
      <c r="F46" s="109"/>
      <c r="G46" s="109"/>
      <c r="H46" s="109"/>
      <c r="J46" s="95"/>
      <c r="K46" s="95"/>
      <c r="L46" s="95"/>
      <c r="M46" s="95"/>
      <c r="N46" s="95"/>
      <c r="O46" s="95"/>
      <c r="P46" s="95"/>
      <c r="Q46" s="95"/>
      <c r="R46" s="95"/>
      <c r="S46" s="95"/>
      <c r="T46" s="95"/>
      <c r="U46" s="95"/>
      <c r="V46" s="95"/>
      <c r="W46" s="95"/>
      <c r="X46" s="95"/>
    </row>
    <row r="47" spans="2:24" ht="29.25" customHeight="1">
      <c r="B47" s="446" t="s">
        <v>493</v>
      </c>
      <c r="C47" s="446"/>
      <c r="D47" s="111" t="s">
        <v>494</v>
      </c>
      <c r="E47" s="447" t="s">
        <v>809</v>
      </c>
      <c r="F47" s="447"/>
      <c r="G47" s="447"/>
      <c r="H47" s="447"/>
      <c r="I47" s="113"/>
      <c r="J47" s="95"/>
      <c r="K47" s="95"/>
      <c r="L47" s="95"/>
      <c r="M47" s="95"/>
      <c r="N47" s="95"/>
      <c r="O47" s="95"/>
      <c r="P47" s="95"/>
      <c r="Q47" s="95"/>
      <c r="R47" s="95"/>
      <c r="S47" s="95"/>
      <c r="T47" s="95"/>
      <c r="U47" s="95"/>
      <c r="V47" s="95"/>
      <c r="W47" s="95"/>
      <c r="X47" s="95"/>
    </row>
    <row r="48" spans="2:24" ht="24" customHeight="1">
      <c r="B48" s="114"/>
      <c r="C48" s="114"/>
      <c r="D48" s="1"/>
      <c r="E48" s="79"/>
      <c r="F48" s="115"/>
      <c r="G48" s="115"/>
      <c r="H48" s="114"/>
      <c r="I48" s="63"/>
      <c r="J48" s="95"/>
      <c r="K48" s="95"/>
      <c r="L48" s="95"/>
      <c r="M48" s="95"/>
      <c r="N48" s="95"/>
      <c r="O48" s="95"/>
      <c r="P48" s="95"/>
      <c r="Q48" s="95"/>
      <c r="R48" s="95"/>
      <c r="S48" s="95"/>
      <c r="T48" s="95"/>
      <c r="U48" s="95"/>
      <c r="V48" s="95"/>
      <c r="W48" s="95"/>
      <c r="X48" s="95"/>
    </row>
    <row r="49" spans="2:24" ht="20.25">
      <c r="B49" s="105"/>
      <c r="C49" s="106"/>
      <c r="D49" s="107"/>
      <c r="E49" s="106"/>
      <c r="F49" s="108"/>
      <c r="G49" s="108"/>
      <c r="H49" s="105"/>
      <c r="I49" s="95"/>
      <c r="J49" s="95"/>
      <c r="K49" s="95"/>
      <c r="L49" s="95"/>
      <c r="M49" s="95"/>
      <c r="N49" s="95"/>
      <c r="O49" s="95"/>
      <c r="P49" s="95"/>
      <c r="Q49" s="95"/>
      <c r="R49" s="95"/>
      <c r="S49" s="95"/>
      <c r="T49" s="95"/>
      <c r="U49" s="95"/>
      <c r="V49" s="95"/>
      <c r="W49" s="95"/>
      <c r="X49" s="95"/>
    </row>
    <row r="50" spans="2:24" ht="15.75">
      <c r="B50" s="94"/>
      <c r="C50" s="95"/>
      <c r="D50" s="116"/>
      <c r="E50" s="95"/>
      <c r="F50" s="117"/>
      <c r="G50" s="117"/>
      <c r="H50" s="94"/>
      <c r="I50" s="95"/>
      <c r="J50" s="95"/>
      <c r="K50" s="95"/>
      <c r="L50" s="95"/>
      <c r="M50" s="95"/>
      <c r="N50" s="95"/>
      <c r="O50" s="95"/>
      <c r="P50" s="95"/>
      <c r="Q50" s="95"/>
      <c r="R50" s="95"/>
      <c r="S50" s="95"/>
      <c r="T50" s="95"/>
      <c r="U50" s="95"/>
      <c r="V50" s="95"/>
      <c r="W50" s="95"/>
      <c r="X50" s="95"/>
    </row>
    <row r="51" spans="2:24" ht="15.75">
      <c r="B51" s="94"/>
      <c r="C51" s="95"/>
      <c r="D51" s="116"/>
      <c r="E51" s="95"/>
      <c r="F51" s="117"/>
      <c r="G51" s="117"/>
      <c r="H51" s="94"/>
      <c r="I51" s="95"/>
      <c r="J51" s="95"/>
      <c r="K51" s="95"/>
      <c r="L51" s="95"/>
      <c r="M51" s="95"/>
      <c r="N51" s="95"/>
      <c r="O51" s="95"/>
      <c r="P51" s="95"/>
      <c r="Q51" s="95"/>
      <c r="R51" s="95"/>
      <c r="S51" s="95"/>
      <c r="T51" s="95"/>
      <c r="U51" s="95"/>
      <c r="V51" s="95"/>
      <c r="W51" s="95"/>
      <c r="X51" s="95"/>
    </row>
    <row r="52" spans="2:24" ht="15.75">
      <c r="B52" s="94"/>
      <c r="C52" s="95"/>
      <c r="D52" s="116"/>
      <c r="E52" s="95"/>
      <c r="F52" s="117"/>
      <c r="G52" s="117"/>
      <c r="H52" s="94"/>
      <c r="I52" s="95"/>
      <c r="J52" s="95"/>
      <c r="K52" s="95"/>
      <c r="L52" s="95"/>
      <c r="M52" s="95"/>
      <c r="N52" s="95"/>
      <c r="O52" s="95"/>
      <c r="P52" s="95"/>
      <c r="Q52" s="95"/>
      <c r="R52" s="95"/>
      <c r="S52" s="95"/>
      <c r="T52" s="95"/>
      <c r="U52" s="95"/>
      <c r="V52" s="95"/>
      <c r="W52" s="95"/>
      <c r="X52" s="95"/>
    </row>
    <row r="53" spans="2:24" ht="15.75">
      <c r="B53" s="94"/>
      <c r="C53" s="118"/>
      <c r="D53" s="119"/>
      <c r="E53" s="118"/>
      <c r="F53" s="117"/>
      <c r="G53" s="117"/>
      <c r="H53" s="94"/>
      <c r="I53" s="95"/>
      <c r="J53" s="95"/>
      <c r="K53" s="95"/>
      <c r="L53" s="95"/>
      <c r="M53" s="95"/>
      <c r="N53" s="95"/>
      <c r="O53" s="95"/>
      <c r="P53" s="95"/>
      <c r="Q53" s="95"/>
      <c r="R53" s="95"/>
      <c r="S53" s="95"/>
      <c r="T53" s="95"/>
      <c r="U53" s="95"/>
      <c r="V53" s="95"/>
      <c r="W53" s="95"/>
      <c r="X53" s="95"/>
    </row>
    <row r="54" spans="2:24" ht="15.75">
      <c r="B54" s="94"/>
      <c r="C54" s="118"/>
      <c r="D54" s="119"/>
      <c r="E54" s="118"/>
      <c r="F54" s="117"/>
      <c r="G54" s="117"/>
      <c r="H54" s="94"/>
      <c r="I54" s="95"/>
      <c r="J54" s="95"/>
      <c r="K54" s="95"/>
      <c r="L54" s="95"/>
      <c r="M54" s="95"/>
      <c r="N54" s="95"/>
      <c r="O54" s="95"/>
      <c r="P54" s="95"/>
      <c r="Q54" s="95"/>
      <c r="R54" s="95"/>
      <c r="S54" s="95"/>
      <c r="T54" s="95"/>
      <c r="U54" s="95"/>
      <c r="V54" s="95"/>
      <c r="W54" s="95"/>
      <c r="X54" s="95"/>
    </row>
    <row r="55" spans="2:24" ht="15.75">
      <c r="B55" s="94"/>
      <c r="C55" s="118"/>
      <c r="D55" s="119"/>
      <c r="E55" s="118"/>
      <c r="F55" s="117"/>
      <c r="G55" s="117"/>
      <c r="H55" s="94"/>
      <c r="I55" s="95"/>
      <c r="J55" s="95"/>
      <c r="K55" s="95"/>
      <c r="L55" s="95"/>
      <c r="M55" s="95"/>
      <c r="N55" s="95"/>
      <c r="O55" s="95"/>
      <c r="P55" s="95"/>
      <c r="Q55" s="95"/>
      <c r="R55" s="95"/>
      <c r="S55" s="95"/>
      <c r="T55" s="95"/>
      <c r="U55" s="95"/>
      <c r="V55" s="95"/>
      <c r="W55" s="95"/>
      <c r="X55" s="95"/>
    </row>
    <row r="56" spans="2:20" ht="15.75">
      <c r="B56" s="94"/>
      <c r="C56" s="118"/>
      <c r="D56" s="119"/>
      <c r="E56" s="118"/>
      <c r="F56" s="117"/>
      <c r="G56" s="117"/>
      <c r="H56" s="94"/>
      <c r="I56" s="95"/>
      <c r="J56" s="95"/>
      <c r="K56" s="95"/>
      <c r="L56" s="95"/>
      <c r="M56" s="95"/>
      <c r="N56" s="95"/>
      <c r="O56" s="95"/>
      <c r="P56" s="95"/>
      <c r="Q56" s="95"/>
      <c r="R56" s="95"/>
      <c r="S56" s="95"/>
      <c r="T56" s="95"/>
    </row>
    <row r="57" spans="2:20" ht="15.75">
      <c r="B57" s="94"/>
      <c r="C57" s="118"/>
      <c r="D57" s="119"/>
      <c r="E57" s="118"/>
      <c r="F57" s="117"/>
      <c r="G57" s="117"/>
      <c r="H57" s="94"/>
      <c r="I57" s="95"/>
      <c r="J57" s="95"/>
      <c r="K57" s="95"/>
      <c r="L57" s="95"/>
      <c r="M57" s="95"/>
      <c r="N57" s="95"/>
      <c r="O57" s="95"/>
      <c r="P57" s="95"/>
      <c r="Q57" s="95"/>
      <c r="R57" s="95"/>
      <c r="S57" s="95"/>
      <c r="T57" s="95"/>
    </row>
    <row r="58" spans="2:20" ht="15.75">
      <c r="B58" s="94"/>
      <c r="C58" s="118"/>
      <c r="D58" s="119"/>
      <c r="E58" s="118"/>
      <c r="F58" s="117"/>
      <c r="G58" s="117"/>
      <c r="H58" s="94"/>
      <c r="I58" s="95"/>
      <c r="J58" s="95"/>
      <c r="K58" s="95"/>
      <c r="L58" s="95"/>
      <c r="M58" s="95"/>
      <c r="N58" s="95"/>
      <c r="O58" s="95"/>
      <c r="P58" s="95"/>
      <c r="Q58" s="95"/>
      <c r="R58" s="95"/>
      <c r="S58" s="95"/>
      <c r="T58" s="95"/>
    </row>
    <row r="59" spans="2:20" ht="15.75">
      <c r="B59" s="94"/>
      <c r="C59" s="95"/>
      <c r="D59" s="116"/>
      <c r="E59" s="95"/>
      <c r="F59" s="117"/>
      <c r="G59" s="117"/>
      <c r="H59" s="94"/>
      <c r="I59" s="95"/>
      <c r="J59" s="95"/>
      <c r="K59" s="95"/>
      <c r="L59" s="95"/>
      <c r="M59" s="95"/>
      <c r="N59" s="95"/>
      <c r="O59" s="95"/>
      <c r="P59" s="95"/>
      <c r="Q59" s="95"/>
      <c r="R59" s="95"/>
      <c r="S59" s="95"/>
      <c r="T59" s="95"/>
    </row>
    <row r="60" spans="2:20" ht="15.75">
      <c r="B60" s="94"/>
      <c r="C60" s="95"/>
      <c r="D60" s="116"/>
      <c r="E60" s="95"/>
      <c r="F60" s="117"/>
      <c r="G60" s="117"/>
      <c r="H60" s="94"/>
      <c r="I60" s="95"/>
      <c r="J60" s="95"/>
      <c r="K60" s="95"/>
      <c r="L60" s="95"/>
      <c r="M60" s="95"/>
      <c r="N60" s="95"/>
      <c r="O60" s="95"/>
      <c r="P60" s="95"/>
      <c r="Q60" s="95"/>
      <c r="R60" s="95"/>
      <c r="S60" s="95"/>
      <c r="T60" s="95"/>
    </row>
    <row r="61" spans="2:20" ht="15.75">
      <c r="B61" s="94"/>
      <c r="C61" s="95"/>
      <c r="D61" s="116"/>
      <c r="E61" s="95"/>
      <c r="F61" s="117"/>
      <c r="G61" s="117"/>
      <c r="H61" s="94"/>
      <c r="I61" s="95"/>
      <c r="J61" s="95"/>
      <c r="K61" s="95"/>
      <c r="L61" s="95"/>
      <c r="M61" s="95"/>
      <c r="N61" s="95"/>
      <c r="O61" s="95"/>
      <c r="P61" s="95"/>
      <c r="Q61" s="95"/>
      <c r="R61" s="95"/>
      <c r="S61" s="95"/>
      <c r="T61" s="95"/>
    </row>
    <row r="62" spans="2:20" ht="15.75">
      <c r="B62" s="94"/>
      <c r="C62" s="118"/>
      <c r="D62" s="119"/>
      <c r="E62" s="118"/>
      <c r="F62" s="117"/>
      <c r="G62" s="117"/>
      <c r="H62" s="94"/>
      <c r="I62" s="95"/>
      <c r="J62" s="95"/>
      <c r="K62" s="95"/>
      <c r="L62" s="95"/>
      <c r="M62" s="95"/>
      <c r="N62" s="95"/>
      <c r="O62" s="95"/>
      <c r="P62" s="95"/>
      <c r="Q62" s="95"/>
      <c r="R62" s="95"/>
      <c r="S62" s="95"/>
      <c r="T62" s="95"/>
    </row>
    <row r="63" spans="2:20" ht="15.75">
      <c r="B63" s="94"/>
      <c r="C63" s="118"/>
      <c r="D63" s="119"/>
      <c r="E63" s="118"/>
      <c r="F63" s="117"/>
      <c r="G63" s="117"/>
      <c r="H63" s="94"/>
      <c r="I63" s="95"/>
      <c r="J63" s="95"/>
      <c r="K63" s="95"/>
      <c r="L63" s="95"/>
      <c r="M63" s="95"/>
      <c r="N63" s="95"/>
      <c r="O63" s="95"/>
      <c r="P63" s="95"/>
      <c r="Q63" s="95"/>
      <c r="R63" s="95"/>
      <c r="S63" s="95"/>
      <c r="T63" s="95"/>
    </row>
    <row r="64" spans="2:20" ht="15.75">
      <c r="B64" s="94"/>
      <c r="C64" s="118"/>
      <c r="D64" s="119"/>
      <c r="E64" s="118"/>
      <c r="F64" s="117"/>
      <c r="G64" s="117"/>
      <c r="H64" s="94"/>
      <c r="I64" s="95"/>
      <c r="J64" s="95"/>
      <c r="K64" s="95"/>
      <c r="L64" s="95"/>
      <c r="M64" s="95"/>
      <c r="N64" s="95"/>
      <c r="O64" s="95"/>
      <c r="P64" s="95"/>
      <c r="Q64" s="95"/>
      <c r="R64" s="95"/>
      <c r="S64" s="95"/>
      <c r="T64" s="95"/>
    </row>
    <row r="65" spans="2:20" ht="15.75">
      <c r="B65" s="94"/>
      <c r="C65" s="118"/>
      <c r="D65" s="119"/>
      <c r="E65" s="118"/>
      <c r="F65" s="117"/>
      <c r="G65" s="117"/>
      <c r="H65" s="94"/>
      <c r="I65" s="95"/>
      <c r="J65" s="95"/>
      <c r="K65" s="95"/>
      <c r="L65" s="95"/>
      <c r="M65" s="95"/>
      <c r="N65" s="95"/>
      <c r="O65" s="95"/>
      <c r="P65" s="95"/>
      <c r="Q65" s="95"/>
      <c r="R65" s="95"/>
      <c r="S65" s="95"/>
      <c r="T65" s="95"/>
    </row>
    <row r="66" spans="2:16" ht="15.75">
      <c r="B66" s="95"/>
      <c r="C66" s="95"/>
      <c r="D66" s="116"/>
      <c r="E66" s="95"/>
      <c r="F66" s="120"/>
      <c r="G66" s="120"/>
      <c r="H66" s="95"/>
      <c r="I66" s="95"/>
      <c r="J66" s="95"/>
      <c r="K66" s="95"/>
      <c r="L66" s="95"/>
      <c r="M66" s="95"/>
      <c r="N66" s="95"/>
      <c r="O66" s="95"/>
      <c r="P66" s="95"/>
    </row>
    <row r="67" spans="2:16" ht="15.75">
      <c r="B67" s="95"/>
      <c r="C67" s="95"/>
      <c r="D67" s="116"/>
      <c r="E67" s="95"/>
      <c r="F67" s="120"/>
      <c r="G67" s="120"/>
      <c r="H67" s="95"/>
      <c r="I67" s="95"/>
      <c r="J67" s="95"/>
      <c r="K67" s="95"/>
      <c r="L67" s="95"/>
      <c r="M67" s="95"/>
      <c r="N67" s="95"/>
      <c r="O67" s="95"/>
      <c r="P67" s="95"/>
    </row>
    <row r="68" spans="2:16" ht="15.75">
      <c r="B68" s="95"/>
      <c r="C68" s="95"/>
      <c r="D68" s="116"/>
      <c r="E68" s="95"/>
      <c r="F68" s="120"/>
      <c r="G68" s="120"/>
      <c r="H68" s="95"/>
      <c r="I68" s="95"/>
      <c r="J68" s="95"/>
      <c r="K68" s="95"/>
      <c r="L68" s="95"/>
      <c r="M68" s="95"/>
      <c r="N68" s="95"/>
      <c r="O68" s="95"/>
      <c r="P68" s="95"/>
    </row>
    <row r="69" spans="2:16" ht="15.75">
      <c r="B69" s="95"/>
      <c r="C69" s="95"/>
      <c r="D69" s="116"/>
      <c r="E69" s="95"/>
      <c r="F69" s="120"/>
      <c r="G69" s="120"/>
      <c r="H69" s="95"/>
      <c r="I69" s="95"/>
      <c r="J69" s="95"/>
      <c r="K69" s="95"/>
      <c r="L69" s="95"/>
      <c r="M69" s="95"/>
      <c r="N69" s="95"/>
      <c r="O69" s="95"/>
      <c r="P69" s="95"/>
    </row>
    <row r="70" spans="2:16" ht="15.75">
      <c r="B70" s="95"/>
      <c r="C70" s="95"/>
      <c r="D70" s="116"/>
      <c r="E70" s="95"/>
      <c r="F70" s="120"/>
      <c r="G70" s="120"/>
      <c r="H70" s="95"/>
      <c r="I70" s="95"/>
      <c r="J70" s="95"/>
      <c r="K70" s="95"/>
      <c r="L70" s="95"/>
      <c r="M70" s="95"/>
      <c r="N70" s="95"/>
      <c r="O70" s="95"/>
      <c r="P70" s="95"/>
    </row>
    <row r="71" spans="2:16" ht="15.75">
      <c r="B71" s="95"/>
      <c r="C71" s="95"/>
      <c r="D71" s="116"/>
      <c r="E71" s="95"/>
      <c r="F71" s="120"/>
      <c r="G71" s="120"/>
      <c r="H71" s="95"/>
      <c r="I71" s="95"/>
      <c r="J71" s="95"/>
      <c r="K71" s="95"/>
      <c r="L71" s="95"/>
      <c r="M71" s="95"/>
      <c r="N71" s="95"/>
      <c r="O71" s="95"/>
      <c r="P71" s="95"/>
    </row>
    <row r="72" spans="2:16" ht="15.75">
      <c r="B72" s="95"/>
      <c r="C72" s="95"/>
      <c r="D72" s="116"/>
      <c r="E72" s="95"/>
      <c r="F72" s="120"/>
      <c r="G72" s="120"/>
      <c r="H72" s="95"/>
      <c r="I72" s="95"/>
      <c r="J72" s="95"/>
      <c r="K72" s="95"/>
      <c r="L72" s="95"/>
      <c r="M72" s="95"/>
      <c r="N72" s="95"/>
      <c r="O72" s="95"/>
      <c r="P72" s="95"/>
    </row>
    <row r="73" spans="2:16" ht="15.75">
      <c r="B73" s="95"/>
      <c r="C73" s="95"/>
      <c r="D73" s="116"/>
      <c r="E73" s="95"/>
      <c r="F73" s="120"/>
      <c r="G73" s="120"/>
      <c r="H73" s="95"/>
      <c r="I73" s="95"/>
      <c r="J73" s="95"/>
      <c r="K73" s="95"/>
      <c r="L73" s="95"/>
      <c r="M73" s="95"/>
      <c r="N73" s="95"/>
      <c r="O73" s="95"/>
      <c r="P73" s="95"/>
    </row>
    <row r="74" spans="2:16" ht="15.75">
      <c r="B74" s="95"/>
      <c r="C74" s="95"/>
      <c r="D74" s="116"/>
      <c r="E74" s="95"/>
      <c r="F74" s="120"/>
      <c r="G74" s="120"/>
      <c r="H74" s="95"/>
      <c r="I74" s="95"/>
      <c r="J74" s="95"/>
      <c r="K74" s="95"/>
      <c r="L74" s="95"/>
      <c r="M74" s="95"/>
      <c r="N74" s="95"/>
      <c r="O74" s="95"/>
      <c r="P74" s="95"/>
    </row>
    <row r="75" spans="2:16" ht="15.75">
      <c r="B75" s="95"/>
      <c r="C75" s="95"/>
      <c r="D75" s="116"/>
      <c r="E75" s="95"/>
      <c r="F75" s="120"/>
      <c r="G75" s="120"/>
      <c r="H75" s="95"/>
      <c r="I75" s="95"/>
      <c r="J75" s="95"/>
      <c r="K75" s="95"/>
      <c r="L75" s="95"/>
      <c r="M75" s="95"/>
      <c r="N75" s="95"/>
      <c r="O75" s="95"/>
      <c r="P75" s="95"/>
    </row>
    <row r="76" spans="2:16" ht="15.75">
      <c r="B76" s="95"/>
      <c r="C76" s="95"/>
      <c r="D76" s="116"/>
      <c r="E76" s="95"/>
      <c r="F76" s="120"/>
      <c r="G76" s="120"/>
      <c r="H76" s="95"/>
      <c r="I76" s="95"/>
      <c r="J76" s="95"/>
      <c r="K76" s="95"/>
      <c r="L76" s="95"/>
      <c r="M76" s="95"/>
      <c r="N76" s="95"/>
      <c r="O76" s="95"/>
      <c r="P76" s="95"/>
    </row>
    <row r="77" spans="2:16" ht="15.75">
      <c r="B77" s="95"/>
      <c r="C77" s="95"/>
      <c r="D77" s="116"/>
      <c r="E77" s="95"/>
      <c r="F77" s="120"/>
      <c r="G77" s="120"/>
      <c r="H77" s="95"/>
      <c r="I77" s="95"/>
      <c r="J77" s="95"/>
      <c r="K77" s="95"/>
      <c r="L77" s="95"/>
      <c r="M77" s="95"/>
      <c r="N77" s="95"/>
      <c r="O77" s="95"/>
      <c r="P77" s="95"/>
    </row>
    <row r="78" spans="2:16" ht="15.75">
      <c r="B78" s="95"/>
      <c r="C78" s="95"/>
      <c r="D78" s="116"/>
      <c r="E78" s="95"/>
      <c r="F78" s="120"/>
      <c r="G78" s="120"/>
      <c r="H78" s="95"/>
      <c r="I78" s="95"/>
      <c r="J78" s="95"/>
      <c r="K78" s="95"/>
      <c r="L78" s="95"/>
      <c r="M78" s="95"/>
      <c r="N78" s="95"/>
      <c r="O78" s="95"/>
      <c r="P78" s="95"/>
    </row>
    <row r="79" spans="2:16" ht="15.75">
      <c r="B79" s="95"/>
      <c r="C79" s="95"/>
      <c r="D79" s="116"/>
      <c r="E79" s="95"/>
      <c r="F79" s="120"/>
      <c r="G79" s="120"/>
      <c r="H79" s="95"/>
      <c r="I79" s="95"/>
      <c r="J79" s="95"/>
      <c r="K79" s="95"/>
      <c r="L79" s="95"/>
      <c r="M79" s="95"/>
      <c r="N79" s="95"/>
      <c r="O79" s="95"/>
      <c r="P79" s="95"/>
    </row>
    <row r="80" spans="2:16" ht="15.75">
      <c r="B80" s="95"/>
      <c r="C80" s="95"/>
      <c r="D80" s="116"/>
      <c r="E80" s="95"/>
      <c r="F80" s="120"/>
      <c r="G80" s="120"/>
      <c r="H80" s="95"/>
      <c r="I80" s="95"/>
      <c r="J80" s="95"/>
      <c r="K80" s="95"/>
      <c r="L80" s="95"/>
      <c r="M80" s="95"/>
      <c r="N80" s="95"/>
      <c r="O80" s="95"/>
      <c r="P80" s="95"/>
    </row>
    <row r="81" spans="2:16" ht="15.75">
      <c r="B81" s="95"/>
      <c r="C81" s="95"/>
      <c r="D81" s="116"/>
      <c r="E81" s="95"/>
      <c r="F81" s="120"/>
      <c r="G81" s="120"/>
      <c r="H81" s="95"/>
      <c r="I81" s="95"/>
      <c r="J81" s="95"/>
      <c r="K81" s="95"/>
      <c r="L81" s="95"/>
      <c r="M81" s="95"/>
      <c r="N81" s="95"/>
      <c r="O81" s="95"/>
      <c r="P81" s="95"/>
    </row>
    <row r="82" spans="2:16" ht="15.75">
      <c r="B82" s="95"/>
      <c r="C82" s="95"/>
      <c r="D82" s="116"/>
      <c r="E82" s="95"/>
      <c r="F82" s="120"/>
      <c r="G82" s="120"/>
      <c r="H82" s="95"/>
      <c r="I82" s="95"/>
      <c r="J82" s="95"/>
      <c r="K82" s="95"/>
      <c r="L82" s="95"/>
      <c r="M82" s="95"/>
      <c r="N82" s="95"/>
      <c r="O82" s="95"/>
      <c r="P82" s="95"/>
    </row>
    <row r="83" spans="2:16" ht="15.75">
      <c r="B83" s="95"/>
      <c r="C83" s="95"/>
      <c r="D83" s="116"/>
      <c r="E83" s="95"/>
      <c r="F83" s="120"/>
      <c r="G83" s="120"/>
      <c r="H83" s="95"/>
      <c r="I83" s="95"/>
      <c r="J83" s="95"/>
      <c r="K83" s="95"/>
      <c r="L83" s="95"/>
      <c r="M83" s="95"/>
      <c r="N83" s="95"/>
      <c r="O83" s="95"/>
      <c r="P83" s="95"/>
    </row>
    <row r="84" spans="2:16" ht="15.75">
      <c r="B84" s="95"/>
      <c r="C84" s="95"/>
      <c r="D84" s="116"/>
      <c r="E84" s="95"/>
      <c r="F84" s="120"/>
      <c r="G84" s="120"/>
      <c r="H84" s="95"/>
      <c r="I84" s="95"/>
      <c r="J84" s="95"/>
      <c r="K84" s="95"/>
      <c r="L84" s="95"/>
      <c r="M84" s="95"/>
      <c r="N84" s="95"/>
      <c r="O84" s="95"/>
      <c r="P84" s="95"/>
    </row>
    <row r="85" spans="2:16" ht="15.75">
      <c r="B85" s="95"/>
      <c r="C85" s="95"/>
      <c r="D85" s="116"/>
      <c r="E85" s="95"/>
      <c r="F85" s="120"/>
      <c r="G85" s="120"/>
      <c r="H85" s="95"/>
      <c r="I85" s="95"/>
      <c r="J85" s="95"/>
      <c r="K85" s="95"/>
      <c r="L85" s="95"/>
      <c r="M85" s="95"/>
      <c r="N85" s="95"/>
      <c r="O85" s="95"/>
      <c r="P85" s="95"/>
    </row>
    <row r="86" spans="2:16" ht="15.75">
      <c r="B86" s="95"/>
      <c r="C86" s="95"/>
      <c r="D86" s="116"/>
      <c r="E86" s="95"/>
      <c r="F86" s="120"/>
      <c r="G86" s="120"/>
      <c r="H86" s="95"/>
      <c r="I86" s="95"/>
      <c r="J86" s="95"/>
      <c r="K86" s="95"/>
      <c r="L86" s="95"/>
      <c r="M86" s="95"/>
      <c r="N86" s="95"/>
      <c r="O86" s="95"/>
      <c r="P86" s="95"/>
    </row>
    <row r="87" spans="2:16" ht="15.75">
      <c r="B87" s="95"/>
      <c r="C87" s="95"/>
      <c r="D87" s="116"/>
      <c r="E87" s="95"/>
      <c r="F87" s="120"/>
      <c r="G87" s="120"/>
      <c r="H87" s="95"/>
      <c r="I87" s="95"/>
      <c r="J87" s="95"/>
      <c r="K87" s="95"/>
      <c r="L87" s="95"/>
      <c r="M87" s="95"/>
      <c r="N87" s="95"/>
      <c r="O87" s="95"/>
      <c r="P87" s="95"/>
    </row>
    <row r="88" spans="2:16" ht="15.75">
      <c r="B88" s="95"/>
      <c r="C88" s="95"/>
      <c r="D88" s="116"/>
      <c r="E88" s="95"/>
      <c r="F88" s="120"/>
      <c r="G88" s="120"/>
      <c r="H88" s="95"/>
      <c r="I88" s="95"/>
      <c r="J88" s="95"/>
      <c r="K88" s="95"/>
      <c r="L88" s="95"/>
      <c r="M88" s="95"/>
      <c r="N88" s="95"/>
      <c r="O88" s="95"/>
      <c r="P88" s="95"/>
    </row>
    <row r="89" spans="2:16" ht="15.75">
      <c r="B89" s="95"/>
      <c r="C89" s="95"/>
      <c r="D89" s="116"/>
      <c r="E89" s="95"/>
      <c r="F89" s="120"/>
      <c r="G89" s="120"/>
      <c r="H89" s="95"/>
      <c r="I89" s="95"/>
      <c r="J89" s="95"/>
      <c r="K89" s="95"/>
      <c r="L89" s="95"/>
      <c r="M89" s="95"/>
      <c r="N89" s="95"/>
      <c r="O89" s="95"/>
      <c r="P89" s="95"/>
    </row>
    <row r="90" spans="2:16" ht="15.75">
      <c r="B90" s="95"/>
      <c r="C90" s="95"/>
      <c r="D90" s="116"/>
      <c r="E90" s="95"/>
      <c r="F90" s="120"/>
      <c r="G90" s="120"/>
      <c r="H90" s="95"/>
      <c r="I90" s="95"/>
      <c r="J90" s="95"/>
      <c r="K90" s="95"/>
      <c r="L90" s="95"/>
      <c r="M90" s="95"/>
      <c r="N90" s="95"/>
      <c r="O90" s="95"/>
      <c r="P90" s="95"/>
    </row>
    <row r="91" spans="2:16" ht="15.75">
      <c r="B91" s="95"/>
      <c r="C91" s="95"/>
      <c r="D91" s="116"/>
      <c r="E91" s="95"/>
      <c r="F91" s="120"/>
      <c r="G91" s="120"/>
      <c r="H91" s="95"/>
      <c r="I91" s="95"/>
      <c r="J91" s="95"/>
      <c r="K91" s="95"/>
      <c r="L91" s="95"/>
      <c r="M91" s="95"/>
      <c r="N91" s="95"/>
      <c r="O91" s="95"/>
      <c r="P91" s="95"/>
    </row>
    <row r="92" spans="2:16" ht="15.75">
      <c r="B92" s="95"/>
      <c r="C92" s="95"/>
      <c r="D92" s="116"/>
      <c r="E92" s="95"/>
      <c r="F92" s="120"/>
      <c r="G92" s="120"/>
      <c r="H92" s="95"/>
      <c r="I92" s="95"/>
      <c r="J92" s="95"/>
      <c r="K92" s="95"/>
      <c r="L92" s="95"/>
      <c r="M92" s="95"/>
      <c r="N92" s="95"/>
      <c r="O92" s="95"/>
      <c r="P92" s="95"/>
    </row>
    <row r="93" spans="2:16" ht="15.75">
      <c r="B93" s="95"/>
      <c r="C93" s="95"/>
      <c r="D93" s="116"/>
      <c r="E93" s="95"/>
      <c r="F93" s="120"/>
      <c r="G93" s="120"/>
      <c r="H93" s="95"/>
      <c r="I93" s="95"/>
      <c r="J93" s="95"/>
      <c r="K93" s="95"/>
      <c r="L93" s="95"/>
      <c r="M93" s="95"/>
      <c r="N93" s="95"/>
      <c r="O93" s="95"/>
      <c r="P93" s="95"/>
    </row>
    <row r="94" spans="2:16" ht="15.75">
      <c r="B94" s="95"/>
      <c r="C94" s="95"/>
      <c r="D94" s="116"/>
      <c r="E94" s="95"/>
      <c r="F94" s="120"/>
      <c r="G94" s="120"/>
      <c r="H94" s="95"/>
      <c r="I94" s="95"/>
      <c r="J94" s="95"/>
      <c r="K94" s="95"/>
      <c r="L94" s="95"/>
      <c r="M94" s="95"/>
      <c r="N94" s="95"/>
      <c r="O94" s="95"/>
      <c r="P94" s="95"/>
    </row>
    <row r="95" spans="2:16" ht="15.75">
      <c r="B95" s="95"/>
      <c r="C95" s="95"/>
      <c r="D95" s="116"/>
      <c r="E95" s="95"/>
      <c r="F95" s="120"/>
      <c r="G95" s="120"/>
      <c r="H95" s="95"/>
      <c r="I95" s="95"/>
      <c r="J95" s="95"/>
      <c r="K95" s="95"/>
      <c r="L95" s="95"/>
      <c r="M95" s="95"/>
      <c r="N95" s="95"/>
      <c r="O95" s="95"/>
      <c r="P95" s="95"/>
    </row>
    <row r="96" spans="2:16" ht="15.75">
      <c r="B96" s="95"/>
      <c r="C96" s="95"/>
      <c r="D96" s="116"/>
      <c r="E96" s="95"/>
      <c r="F96" s="120"/>
      <c r="G96" s="120"/>
      <c r="H96" s="95"/>
      <c r="I96" s="95"/>
      <c r="J96" s="95"/>
      <c r="K96" s="95"/>
      <c r="L96" s="95"/>
      <c r="M96" s="95"/>
      <c r="N96" s="95"/>
      <c r="O96" s="95"/>
      <c r="P96" s="95"/>
    </row>
    <row r="97" spans="2:16" ht="15.75">
      <c r="B97" s="95"/>
      <c r="C97" s="95"/>
      <c r="D97" s="116"/>
      <c r="E97" s="95"/>
      <c r="F97" s="120"/>
      <c r="G97" s="120"/>
      <c r="H97" s="95"/>
      <c r="I97" s="95"/>
      <c r="J97" s="95"/>
      <c r="K97" s="95"/>
      <c r="L97" s="95"/>
      <c r="M97" s="95"/>
      <c r="N97" s="95"/>
      <c r="O97" s="95"/>
      <c r="P97" s="95"/>
    </row>
    <row r="98" spans="2:16" ht="15.75">
      <c r="B98" s="95"/>
      <c r="C98" s="95"/>
      <c r="D98" s="116"/>
      <c r="E98" s="95"/>
      <c r="F98" s="120"/>
      <c r="G98" s="120"/>
      <c r="H98" s="95"/>
      <c r="I98" s="95"/>
      <c r="J98" s="95"/>
      <c r="K98" s="95"/>
      <c r="L98" s="95"/>
      <c r="M98" s="95"/>
      <c r="N98" s="95"/>
      <c r="O98" s="95"/>
      <c r="P98" s="95"/>
    </row>
    <row r="99" spans="2:16" ht="15.75">
      <c r="B99" s="95"/>
      <c r="C99" s="95"/>
      <c r="D99" s="116"/>
      <c r="E99" s="95"/>
      <c r="F99" s="120"/>
      <c r="G99" s="120"/>
      <c r="H99" s="95"/>
      <c r="I99" s="95"/>
      <c r="J99" s="95"/>
      <c r="K99" s="95"/>
      <c r="L99" s="95"/>
      <c r="M99" s="95"/>
      <c r="N99" s="95"/>
      <c r="O99" s="95"/>
      <c r="P99" s="95"/>
    </row>
    <row r="100" spans="2:16" ht="15.75">
      <c r="B100" s="95"/>
      <c r="C100" s="95"/>
      <c r="D100" s="116"/>
      <c r="E100" s="95"/>
      <c r="F100" s="120"/>
      <c r="G100" s="120"/>
      <c r="H100" s="95"/>
      <c r="I100" s="95"/>
      <c r="J100" s="95"/>
      <c r="K100" s="95"/>
      <c r="L100" s="95"/>
      <c r="M100" s="95"/>
      <c r="N100" s="95"/>
      <c r="O100" s="95"/>
      <c r="P100" s="95"/>
    </row>
    <row r="101" spans="2:16" ht="15.75">
      <c r="B101" s="95"/>
      <c r="C101" s="95"/>
      <c r="D101" s="116"/>
      <c r="E101" s="95"/>
      <c r="F101" s="120"/>
      <c r="G101" s="120"/>
      <c r="H101" s="95"/>
      <c r="I101" s="95"/>
      <c r="J101" s="95"/>
      <c r="K101" s="95"/>
      <c r="L101" s="95"/>
      <c r="M101" s="95"/>
      <c r="N101" s="95"/>
      <c r="O101" s="95"/>
      <c r="P101" s="95"/>
    </row>
  </sheetData>
  <sheetProtection selectLockedCells="1" selectUnlockedCells="1"/>
  <mergeCells count="26">
    <mergeCell ref="B2:C2"/>
    <mergeCell ref="B3:C3"/>
    <mergeCell ref="B6:H6"/>
    <mergeCell ref="B8:B9"/>
    <mergeCell ref="C8:C9"/>
    <mergeCell ref="D8:D9"/>
    <mergeCell ref="E8:E9"/>
    <mergeCell ref="F8:G8"/>
    <mergeCell ref="H8:H9"/>
    <mergeCell ref="T8:T9"/>
    <mergeCell ref="M8:M9"/>
    <mergeCell ref="N8:N9"/>
    <mergeCell ref="O8:O9"/>
    <mergeCell ref="P8:P9"/>
    <mergeCell ref="B47:C47"/>
    <mergeCell ref="E47:H47"/>
    <mergeCell ref="B42:C42"/>
    <mergeCell ref="B43:G43"/>
    <mergeCell ref="B44:H44"/>
    <mergeCell ref="I8:I9"/>
    <mergeCell ref="Q8:Q9"/>
    <mergeCell ref="R8:R9"/>
    <mergeCell ref="S8:S9"/>
    <mergeCell ref="J8:J9"/>
    <mergeCell ref="K8:K9"/>
    <mergeCell ref="L8:L9"/>
  </mergeCells>
  <printOptions/>
  <pageMargins left="0.7479166666666667" right="0.7479166666666667" top="0.9840277777777777" bottom="0.9840277777777777" header="0.5118055555555555" footer="0.5118055555555555"/>
  <pageSetup horizontalDpi="300" verticalDpi="300" orientation="portrait" scale="45"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2"/>
  <sheetViews>
    <sheetView zoomScale="75" zoomScaleNormal="75" zoomScaleSheetLayoutView="86" zoomScalePageLayoutView="0" workbookViewId="0" topLeftCell="A4">
      <selection activeCell="E23" sqref="E23:E24"/>
    </sheetView>
  </sheetViews>
  <sheetFormatPr defaultColWidth="9.140625" defaultRowHeight="12.75"/>
  <cols>
    <col min="1" max="1" width="7.7109375" style="1" customWidth="1"/>
    <col min="2" max="2" width="8.140625" style="1" customWidth="1"/>
    <col min="3" max="3" width="67.8515625" style="1" customWidth="1"/>
    <col min="4" max="4" width="41.7109375" style="1" customWidth="1"/>
    <col min="5" max="5" width="43.57421875" style="1" customWidth="1"/>
    <col min="6" max="6" width="35.00390625" style="95" customWidth="1"/>
    <col min="7" max="7" width="14.7109375" style="95" customWidth="1"/>
    <col min="8" max="8" width="15.8515625" style="95"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121" t="s">
        <v>565</v>
      </c>
    </row>
    <row r="3" spans="2:8" s="122" customFormat="1" ht="15.75">
      <c r="B3" s="122" t="s">
        <v>566</v>
      </c>
      <c r="F3" s="123"/>
      <c r="G3" s="123"/>
      <c r="H3" s="123"/>
    </row>
    <row r="4" spans="2:8" s="122" customFormat="1" ht="15.75">
      <c r="B4" s="122" t="s">
        <v>497</v>
      </c>
      <c r="F4" s="123"/>
      <c r="G4" s="123"/>
      <c r="H4" s="123"/>
    </row>
    <row r="7" spans="2:8" ht="18.75" customHeight="1">
      <c r="B7" s="457" t="s">
        <v>567</v>
      </c>
      <c r="C7" s="457"/>
      <c r="D7" s="457"/>
      <c r="E7" s="457"/>
      <c r="F7" s="457"/>
      <c r="G7" s="125"/>
      <c r="H7" s="125"/>
    </row>
    <row r="8" spans="3:7" ht="16.5" customHeight="1">
      <c r="C8" s="124"/>
      <c r="D8" s="124"/>
      <c r="E8" s="124"/>
      <c r="F8" s="124"/>
      <c r="G8" s="126"/>
    </row>
    <row r="9" spans="2:18" ht="25.5" customHeight="1">
      <c r="B9" s="458" t="s">
        <v>500</v>
      </c>
      <c r="C9" s="458" t="s">
        <v>568</v>
      </c>
      <c r="D9" s="459" t="s">
        <v>569</v>
      </c>
      <c r="E9" s="459" t="s">
        <v>570</v>
      </c>
      <c r="F9" s="460" t="s">
        <v>571</v>
      </c>
      <c r="G9" s="128"/>
      <c r="H9" s="128"/>
      <c r="I9" s="422"/>
      <c r="J9" s="423"/>
      <c r="K9" s="422"/>
      <c r="L9" s="423"/>
      <c r="M9" s="422"/>
      <c r="N9" s="423"/>
      <c r="O9" s="422"/>
      <c r="P9" s="423"/>
      <c r="Q9" s="423"/>
      <c r="R9" s="423"/>
    </row>
    <row r="10" spans="2:18" ht="36.75" customHeight="1">
      <c r="B10" s="458"/>
      <c r="C10" s="458"/>
      <c r="D10" s="459"/>
      <c r="E10" s="459"/>
      <c r="F10" s="460"/>
      <c r="G10" s="129"/>
      <c r="H10" s="128"/>
      <c r="I10" s="422"/>
      <c r="J10" s="422"/>
      <c r="K10" s="422"/>
      <c r="L10" s="422"/>
      <c r="M10" s="422"/>
      <c r="N10" s="423"/>
      <c r="O10" s="422"/>
      <c r="P10" s="423"/>
      <c r="Q10" s="423"/>
      <c r="R10" s="423"/>
    </row>
    <row r="11" spans="2:18" s="32" customFormat="1" ht="36.75" customHeight="1">
      <c r="B11" s="130"/>
      <c r="C11" s="294" t="s">
        <v>814</v>
      </c>
      <c r="D11" s="318">
        <v>90</v>
      </c>
      <c r="E11" s="318">
        <v>2</v>
      </c>
      <c r="F11" s="318">
        <v>4</v>
      </c>
      <c r="G11" s="131"/>
      <c r="H11" s="131"/>
      <c r="I11" s="132"/>
      <c r="J11" s="132"/>
      <c r="K11" s="132"/>
      <c r="L11" s="132"/>
      <c r="M11" s="132"/>
      <c r="N11" s="133"/>
      <c r="O11" s="132"/>
      <c r="P11" s="133"/>
      <c r="Q11" s="133"/>
      <c r="R11" s="133"/>
    </row>
    <row r="12" spans="2:18" s="32" customFormat="1" ht="18.75">
      <c r="B12" s="134" t="s">
        <v>805</v>
      </c>
      <c r="C12" s="257" t="s">
        <v>572</v>
      </c>
      <c r="D12" s="319">
        <v>1</v>
      </c>
      <c r="E12" s="319" t="s">
        <v>13</v>
      </c>
      <c r="F12" s="388">
        <v>1</v>
      </c>
      <c r="G12" s="100"/>
      <c r="H12" s="100"/>
      <c r="I12" s="100"/>
      <c r="J12" s="100"/>
      <c r="K12" s="100"/>
      <c r="L12" s="100"/>
      <c r="M12" s="100"/>
      <c r="N12" s="100"/>
      <c r="O12" s="100"/>
      <c r="P12" s="100"/>
      <c r="Q12" s="100"/>
      <c r="R12" s="100"/>
    </row>
    <row r="13" spans="2:18" s="32" customFormat="1" ht="33.75" customHeight="1">
      <c r="B13" s="134" t="s">
        <v>806</v>
      </c>
      <c r="C13" s="258" t="s">
        <v>837</v>
      </c>
      <c r="D13" s="320">
        <v>1</v>
      </c>
      <c r="E13" s="350" t="s">
        <v>13</v>
      </c>
      <c r="F13" s="389">
        <v>1</v>
      </c>
      <c r="G13" s="100"/>
      <c r="H13" s="100"/>
      <c r="I13" s="100"/>
      <c r="J13" s="100"/>
      <c r="K13" s="100"/>
      <c r="L13" s="100"/>
      <c r="M13" s="100"/>
      <c r="N13" s="100"/>
      <c r="O13" s="100"/>
      <c r="P13" s="100"/>
      <c r="Q13" s="100"/>
      <c r="R13" s="100"/>
    </row>
    <row r="14" spans="2:18" s="32" customFormat="1" ht="18.75">
      <c r="B14" s="134" t="s">
        <v>807</v>
      </c>
      <c r="C14" s="259"/>
      <c r="D14" s="321"/>
      <c r="E14" s="351"/>
      <c r="F14" s="390"/>
      <c r="G14" s="100"/>
      <c r="H14" s="100"/>
      <c r="I14" s="100"/>
      <c r="J14" s="100"/>
      <c r="K14" s="100"/>
      <c r="L14" s="100"/>
      <c r="M14" s="100"/>
      <c r="N14" s="100"/>
      <c r="O14" s="100"/>
      <c r="P14" s="100"/>
      <c r="Q14" s="100"/>
      <c r="R14" s="100"/>
    </row>
    <row r="15" spans="2:18" s="32" customFormat="1" ht="18.75">
      <c r="B15" s="134" t="s">
        <v>808</v>
      </c>
      <c r="C15" s="260"/>
      <c r="D15" s="321"/>
      <c r="E15" s="351"/>
      <c r="F15" s="389"/>
      <c r="G15" s="100"/>
      <c r="H15" s="100"/>
      <c r="I15" s="100"/>
      <c r="J15" s="100"/>
      <c r="K15" s="100"/>
      <c r="L15" s="100"/>
      <c r="M15" s="100"/>
      <c r="N15" s="100"/>
      <c r="O15" s="100"/>
      <c r="P15" s="100"/>
      <c r="Q15" s="100"/>
      <c r="R15" s="100"/>
    </row>
    <row r="16" spans="2:18" s="32" customFormat="1" ht="18.75">
      <c r="B16" s="134" t="s">
        <v>514</v>
      </c>
      <c r="C16" s="261" t="s">
        <v>575</v>
      </c>
      <c r="D16" s="319" t="s">
        <v>13</v>
      </c>
      <c r="E16" s="352" t="s">
        <v>13</v>
      </c>
      <c r="F16" s="391">
        <v>3</v>
      </c>
      <c r="G16" s="100"/>
      <c r="H16" s="100"/>
      <c r="I16" s="100"/>
      <c r="J16" s="100"/>
      <c r="K16" s="100"/>
      <c r="L16" s="100"/>
      <c r="M16" s="100"/>
      <c r="N16" s="100"/>
      <c r="O16" s="100"/>
      <c r="P16" s="100"/>
      <c r="Q16" s="100"/>
      <c r="R16" s="100"/>
    </row>
    <row r="17" spans="2:18" s="32" customFormat="1" ht="36.75" customHeight="1">
      <c r="B17" s="134" t="s">
        <v>516</v>
      </c>
      <c r="C17" s="262" t="s">
        <v>838</v>
      </c>
      <c r="D17" s="322" t="s">
        <v>13</v>
      </c>
      <c r="E17" s="351" t="s">
        <v>13</v>
      </c>
      <c r="F17" s="389">
        <v>1</v>
      </c>
      <c r="G17" s="100"/>
      <c r="H17" s="100"/>
      <c r="I17" s="100"/>
      <c r="J17" s="100"/>
      <c r="K17" s="100"/>
      <c r="L17" s="100"/>
      <c r="M17" s="100"/>
      <c r="N17" s="100"/>
      <c r="O17" s="100"/>
      <c r="P17" s="100"/>
      <c r="Q17" s="100"/>
      <c r="R17" s="100"/>
    </row>
    <row r="18" spans="2:18" s="32" customFormat="1" ht="31.5" customHeight="1">
      <c r="B18" s="134" t="s">
        <v>518</v>
      </c>
      <c r="C18" s="262" t="s">
        <v>859</v>
      </c>
      <c r="D18" s="321"/>
      <c r="E18" s="321"/>
      <c r="F18" s="392">
        <v>2</v>
      </c>
      <c r="G18" s="100"/>
      <c r="H18" s="100"/>
      <c r="I18" s="100"/>
      <c r="J18" s="100"/>
      <c r="K18" s="100"/>
      <c r="L18" s="100"/>
      <c r="M18" s="100"/>
      <c r="N18" s="100"/>
      <c r="O18" s="100"/>
      <c r="P18" s="100"/>
      <c r="Q18" s="100"/>
      <c r="R18" s="100"/>
    </row>
    <row r="19" spans="2:18" s="32" customFormat="1" ht="24" customHeight="1">
      <c r="B19" s="134" t="s">
        <v>520</v>
      </c>
      <c r="D19" s="321"/>
      <c r="E19" s="321"/>
      <c r="F19" s="321"/>
      <c r="G19" s="100"/>
      <c r="H19" s="100"/>
      <c r="I19" s="100"/>
      <c r="J19" s="100"/>
      <c r="K19" s="100"/>
      <c r="L19" s="100"/>
      <c r="M19" s="100"/>
      <c r="N19" s="100"/>
      <c r="O19" s="100"/>
      <c r="P19" s="100"/>
      <c r="Q19" s="100"/>
      <c r="R19" s="100"/>
    </row>
    <row r="20" spans="2:18" s="135" customFormat="1" ht="36.75" customHeight="1">
      <c r="B20" s="136"/>
      <c r="C20" s="257" t="s">
        <v>849</v>
      </c>
      <c r="D20" s="318">
        <v>89</v>
      </c>
      <c r="E20" s="318">
        <v>2</v>
      </c>
      <c r="F20" s="318">
        <v>6</v>
      </c>
      <c r="G20" s="137"/>
      <c r="H20" s="137"/>
      <c r="I20" s="137"/>
      <c r="J20" s="137"/>
      <c r="K20" s="137"/>
      <c r="L20" s="137"/>
      <c r="M20" s="137"/>
      <c r="N20" s="137"/>
      <c r="O20" s="137"/>
      <c r="P20" s="137"/>
      <c r="Q20" s="137"/>
      <c r="R20" s="137"/>
    </row>
    <row r="21" spans="2:18" s="32" customFormat="1" ht="18.75">
      <c r="B21" s="138"/>
      <c r="C21" s="139"/>
      <c r="D21" s="100"/>
      <c r="E21" s="100"/>
      <c r="F21" s="100"/>
      <c r="G21" s="100"/>
      <c r="H21" s="100"/>
      <c r="I21" s="100"/>
      <c r="J21" s="100"/>
      <c r="K21" s="100"/>
      <c r="L21" s="100"/>
      <c r="M21" s="100"/>
      <c r="N21" s="100"/>
      <c r="O21" s="100"/>
      <c r="P21" s="100"/>
      <c r="Q21" s="100"/>
      <c r="R21" s="100"/>
    </row>
    <row r="22" spans="6:18" s="32" customFormat="1" ht="18.75">
      <c r="F22" s="100"/>
      <c r="G22" s="100"/>
      <c r="H22" s="100"/>
      <c r="I22" s="100"/>
      <c r="J22" s="100"/>
      <c r="K22" s="100"/>
      <c r="L22" s="100"/>
      <c r="M22" s="100"/>
      <c r="N22" s="100"/>
      <c r="O22" s="100"/>
      <c r="P22" s="100"/>
      <c r="Q22" s="100"/>
      <c r="R22" s="100"/>
    </row>
    <row r="23" spans="6:18" s="32" customFormat="1" ht="18.75">
      <c r="F23" s="100"/>
      <c r="G23" s="100"/>
      <c r="H23" s="100"/>
      <c r="I23" s="100"/>
      <c r="J23" s="100"/>
      <c r="K23" s="100"/>
      <c r="L23" s="100"/>
      <c r="M23" s="100"/>
      <c r="N23" s="100"/>
      <c r="O23" s="100"/>
      <c r="P23" s="100"/>
      <c r="Q23" s="100"/>
      <c r="R23" s="100"/>
    </row>
    <row r="24" spans="3:18" s="32" customFormat="1" ht="18.75">
      <c r="C24" s="32" t="s">
        <v>579</v>
      </c>
      <c r="F24" s="100"/>
      <c r="G24" s="100"/>
      <c r="H24" s="100"/>
      <c r="I24" s="100"/>
      <c r="J24" s="100"/>
      <c r="K24" s="100"/>
      <c r="L24" s="100"/>
      <c r="M24" s="100"/>
      <c r="N24" s="100"/>
      <c r="O24" s="100"/>
      <c r="P24" s="100"/>
      <c r="Q24" s="100"/>
      <c r="R24" s="100"/>
    </row>
    <row r="25" spans="6:18" s="32" customFormat="1" ht="18.75">
      <c r="F25" s="100"/>
      <c r="G25" s="100"/>
      <c r="H25" s="100"/>
      <c r="I25" s="100"/>
      <c r="J25" s="100"/>
      <c r="K25" s="100"/>
      <c r="L25" s="100"/>
      <c r="M25" s="100"/>
      <c r="N25" s="100"/>
      <c r="O25" s="100"/>
      <c r="P25" s="100"/>
      <c r="Q25" s="100"/>
      <c r="R25" s="100"/>
    </row>
    <row r="26" spans="6:18" s="32" customFormat="1" ht="18.75" customHeight="1">
      <c r="F26" s="100"/>
      <c r="G26" s="100"/>
      <c r="H26" s="100"/>
      <c r="I26" s="100"/>
      <c r="J26" s="100"/>
      <c r="K26" s="100"/>
      <c r="L26" s="100"/>
      <c r="M26" s="100"/>
      <c r="N26" s="100"/>
      <c r="O26" s="100"/>
      <c r="P26" s="100"/>
      <c r="Q26" s="100"/>
      <c r="R26" s="100"/>
    </row>
    <row r="27" spans="2:18" s="32" customFormat="1" ht="18.75" customHeight="1">
      <c r="B27" s="32" t="s">
        <v>580</v>
      </c>
      <c r="C27" s="140" t="s">
        <v>581</v>
      </c>
      <c r="E27" s="455" t="s">
        <v>582</v>
      </c>
      <c r="F27" s="455"/>
      <c r="G27" s="455"/>
      <c r="H27" s="100"/>
      <c r="I27" s="100"/>
      <c r="J27" s="100"/>
      <c r="K27" s="100"/>
      <c r="L27" s="100"/>
      <c r="M27" s="100"/>
      <c r="N27" s="100"/>
      <c r="O27" s="100"/>
      <c r="P27" s="100"/>
      <c r="Q27" s="100"/>
      <c r="R27" s="100"/>
    </row>
    <row r="28" spans="4:18" ht="18.75">
      <c r="D28" s="141" t="s">
        <v>102</v>
      </c>
      <c r="I28" s="95"/>
      <c r="J28" s="95"/>
      <c r="K28" s="95"/>
      <c r="L28" s="95"/>
      <c r="M28" s="95"/>
      <c r="N28" s="95"/>
      <c r="O28" s="95"/>
      <c r="P28" s="95"/>
      <c r="Q28" s="95"/>
      <c r="R28" s="95"/>
    </row>
    <row r="31" ht="15.75">
      <c r="K31" s="1" t="s">
        <v>583</v>
      </c>
    </row>
    <row r="32" spans="3:6" ht="26.25" customHeight="1">
      <c r="C32" s="456"/>
      <c r="D32" s="456"/>
      <c r="E32" s="456"/>
      <c r="F32" s="456"/>
    </row>
  </sheetData>
  <sheetProtection selectLockedCells="1" selectUnlockedCells="1"/>
  <mergeCells count="18">
    <mergeCell ref="K9:K10"/>
    <mergeCell ref="L9:L10"/>
    <mergeCell ref="B7:F7"/>
    <mergeCell ref="B9:B10"/>
    <mergeCell ref="C9:C10"/>
    <mergeCell ref="D9:D10"/>
    <mergeCell ref="E9:E10"/>
    <mergeCell ref="F9:F10"/>
    <mergeCell ref="Q9:Q10"/>
    <mergeCell ref="R9:R10"/>
    <mergeCell ref="E27:G27"/>
    <mergeCell ref="C32:F32"/>
    <mergeCell ref="M9:M10"/>
    <mergeCell ref="N9:N10"/>
    <mergeCell ref="O9:O10"/>
    <mergeCell ref="P9:P10"/>
    <mergeCell ref="I9:I10"/>
    <mergeCell ref="J9:J10"/>
  </mergeCells>
  <printOptions/>
  <pageMargins left="0.4701388888888889" right="0.3798611111111111" top="0.9840277777777777" bottom="0.9840277777777777" header="0.5118055555555555" footer="0.5118055555555555"/>
  <pageSetup fitToHeight="1" fitToWidth="1" horizontalDpi="300" verticalDpi="300" orientation="landscape" scale="67" r:id="rId1"/>
</worksheet>
</file>

<file path=xl/worksheets/sheet6.xml><?xml version="1.0" encoding="utf-8"?>
<worksheet xmlns="http://schemas.openxmlformats.org/spreadsheetml/2006/main" xmlns:r="http://schemas.openxmlformats.org/officeDocument/2006/relationships">
  <dimension ref="B2:R31"/>
  <sheetViews>
    <sheetView zoomScale="75" zoomScaleNormal="75" zoomScalePageLayoutView="0" workbookViewId="0" topLeftCell="A1">
      <selection activeCell="H16" sqref="H16"/>
    </sheetView>
  </sheetViews>
  <sheetFormatPr defaultColWidth="9.140625" defaultRowHeight="12.75"/>
  <cols>
    <col min="1" max="2" width="9.140625" style="1" customWidth="1"/>
    <col min="3" max="3" width="45.57421875" style="1" customWidth="1"/>
    <col min="4" max="4" width="11.00390625" style="1" customWidth="1"/>
    <col min="5" max="5" width="9.421875" style="1" customWidth="1"/>
    <col min="6" max="16" width="9.140625" style="1" customWidth="1"/>
    <col min="17" max="17" width="22.28125" style="1" customWidth="1"/>
    <col min="18" max="18" width="13.140625" style="95" customWidth="1"/>
    <col min="19" max="16384" width="9.140625" style="1" customWidth="1"/>
  </cols>
  <sheetData>
    <row r="2" spans="2:17" ht="15.75">
      <c r="B2" s="88" t="s">
        <v>441</v>
      </c>
      <c r="Q2" s="121" t="s">
        <v>584</v>
      </c>
    </row>
    <row r="3" ht="15.75">
      <c r="B3" s="88" t="s">
        <v>2</v>
      </c>
    </row>
    <row r="4" ht="15.75">
      <c r="E4" s="142"/>
    </row>
    <row r="5" spans="2:17" ht="15.75" customHeight="1">
      <c r="B5" s="462" t="s">
        <v>585</v>
      </c>
      <c r="C5" s="462"/>
      <c r="D5" s="462"/>
      <c r="E5" s="462"/>
      <c r="F5" s="462"/>
      <c r="G5" s="462"/>
      <c r="H5" s="462"/>
      <c r="I5" s="462"/>
      <c r="J5" s="462"/>
      <c r="K5" s="462"/>
      <c r="L5" s="462"/>
      <c r="M5" s="462"/>
      <c r="N5" s="462"/>
      <c r="O5" s="462"/>
      <c r="P5" s="462"/>
      <c r="Q5" s="462"/>
    </row>
    <row r="6" spans="5:12" ht="15.75">
      <c r="E6" s="143"/>
      <c r="F6" s="143"/>
      <c r="G6" s="143"/>
      <c r="H6" s="143"/>
      <c r="I6" s="143"/>
      <c r="J6" s="143"/>
      <c r="K6" s="143"/>
      <c r="L6" s="143"/>
    </row>
    <row r="7" spans="3:18" ht="15.75" customHeight="1">
      <c r="C7" s="462"/>
      <c r="D7" s="462"/>
      <c r="E7" s="462"/>
      <c r="F7" s="462"/>
      <c r="G7" s="462"/>
      <c r="H7" s="462"/>
      <c r="I7" s="462"/>
      <c r="J7" s="462"/>
      <c r="K7" s="462"/>
      <c r="L7" s="462"/>
      <c r="M7" s="462"/>
      <c r="N7" s="462"/>
      <c r="O7" s="462"/>
      <c r="P7" s="462"/>
      <c r="Q7" s="462"/>
      <c r="R7" s="462"/>
    </row>
    <row r="8" spans="3:18" ht="15.75" customHeight="1">
      <c r="C8" s="463"/>
      <c r="D8" s="463"/>
      <c r="E8" s="463"/>
      <c r="F8" s="463"/>
      <c r="G8" s="463"/>
      <c r="H8" s="463"/>
      <c r="I8" s="463"/>
      <c r="J8" s="463"/>
      <c r="K8" s="463"/>
      <c r="L8" s="463"/>
      <c r="M8" s="463"/>
      <c r="N8" s="463"/>
      <c r="O8" s="463"/>
      <c r="P8" s="463"/>
      <c r="Q8" s="463"/>
      <c r="R8" s="463"/>
    </row>
    <row r="9" ht="15.75">
      <c r="E9" s="143"/>
    </row>
    <row r="10" spans="2:18" ht="15.75" customHeight="1">
      <c r="B10" s="464" t="s">
        <v>586</v>
      </c>
      <c r="C10" s="465" t="s">
        <v>587</v>
      </c>
      <c r="D10" s="466" t="s">
        <v>815</v>
      </c>
      <c r="E10" s="465" t="s">
        <v>588</v>
      </c>
      <c r="F10" s="465"/>
      <c r="G10" s="465"/>
      <c r="H10" s="465"/>
      <c r="I10" s="465"/>
      <c r="J10" s="465"/>
      <c r="K10" s="465"/>
      <c r="L10" s="465"/>
      <c r="M10" s="465"/>
      <c r="N10" s="465"/>
      <c r="O10" s="465"/>
      <c r="P10" s="465"/>
      <c r="Q10" s="144" t="s">
        <v>589</v>
      </c>
      <c r="R10" s="145"/>
    </row>
    <row r="11" spans="2:17" ht="16.5" customHeight="1">
      <c r="B11" s="464"/>
      <c r="C11" s="465"/>
      <c r="D11" s="466"/>
      <c r="E11" s="461" t="s">
        <v>590</v>
      </c>
      <c r="F11" s="461" t="s">
        <v>591</v>
      </c>
      <c r="G11" s="461" t="s">
        <v>592</v>
      </c>
      <c r="H11" s="461" t="s">
        <v>593</v>
      </c>
      <c r="I11" s="461" t="s">
        <v>594</v>
      </c>
      <c r="J11" s="461" t="s">
        <v>595</v>
      </c>
      <c r="K11" s="461" t="s">
        <v>596</v>
      </c>
      <c r="L11" s="461" t="s">
        <v>597</v>
      </c>
      <c r="M11" s="461" t="s">
        <v>598</v>
      </c>
      <c r="N11" s="461" t="s">
        <v>599</v>
      </c>
      <c r="O11" s="461" t="s">
        <v>600</v>
      </c>
      <c r="P11" s="461" t="s">
        <v>601</v>
      </c>
      <c r="Q11" s="144" t="s">
        <v>816</v>
      </c>
    </row>
    <row r="12" spans="2:17" ht="32.25" customHeight="1">
      <c r="B12" s="464"/>
      <c r="C12" s="465"/>
      <c r="D12" s="466"/>
      <c r="E12" s="461"/>
      <c r="F12" s="461"/>
      <c r="G12" s="461"/>
      <c r="H12" s="461"/>
      <c r="I12" s="461"/>
      <c r="J12" s="461"/>
      <c r="K12" s="461"/>
      <c r="L12" s="461"/>
      <c r="M12" s="461"/>
      <c r="N12" s="461"/>
      <c r="O12" s="461"/>
      <c r="P12" s="461"/>
      <c r="Q12" s="144" t="s">
        <v>602</v>
      </c>
    </row>
    <row r="13" spans="2:17" ht="40.5">
      <c r="B13" s="146" t="s">
        <v>502</v>
      </c>
      <c r="C13" s="281" t="s">
        <v>828</v>
      </c>
      <c r="D13" s="287">
        <v>37.31</v>
      </c>
      <c r="E13" s="287">
        <v>37.31</v>
      </c>
      <c r="F13" s="287">
        <v>37.31</v>
      </c>
      <c r="G13" s="287">
        <v>37.31</v>
      </c>
      <c r="H13" s="287">
        <v>37.31</v>
      </c>
      <c r="I13" s="287">
        <v>37.31</v>
      </c>
      <c r="J13" s="287">
        <v>37.31</v>
      </c>
      <c r="K13" s="286"/>
      <c r="L13" s="286"/>
      <c r="M13" s="286"/>
      <c r="N13" s="286"/>
      <c r="O13" s="286"/>
      <c r="P13" s="286"/>
      <c r="Q13" s="286"/>
    </row>
    <row r="14" spans="2:17" ht="40.5">
      <c r="B14" s="146" t="s">
        <v>504</v>
      </c>
      <c r="C14" s="281" t="s">
        <v>603</v>
      </c>
      <c r="D14" s="287">
        <v>46.64</v>
      </c>
      <c r="E14" s="287">
        <v>46.64</v>
      </c>
      <c r="F14" s="287">
        <v>46.64</v>
      </c>
      <c r="G14" s="287">
        <v>46.64</v>
      </c>
      <c r="H14" s="287">
        <v>46.64</v>
      </c>
      <c r="I14" s="287">
        <v>46.64</v>
      </c>
      <c r="J14" s="287">
        <v>46.64</v>
      </c>
      <c r="K14" s="287"/>
      <c r="L14" s="287"/>
      <c r="M14" s="287"/>
      <c r="N14" s="286"/>
      <c r="O14" s="286"/>
      <c r="P14" s="286"/>
      <c r="Q14" s="286"/>
    </row>
    <row r="15" spans="2:17" ht="39" customHeight="1">
      <c r="B15" s="146" t="s">
        <v>506</v>
      </c>
      <c r="C15" s="281" t="s">
        <v>604</v>
      </c>
      <c r="D15" s="287">
        <v>46.64</v>
      </c>
      <c r="E15" s="287">
        <v>46.64</v>
      </c>
      <c r="F15" s="287">
        <v>46.64</v>
      </c>
      <c r="G15" s="287">
        <v>46.64</v>
      </c>
      <c r="H15" s="287">
        <v>46.64</v>
      </c>
      <c r="I15" s="287">
        <v>46.64</v>
      </c>
      <c r="J15" s="287">
        <v>46.64</v>
      </c>
      <c r="K15" s="287"/>
      <c r="L15" s="287"/>
      <c r="M15" s="287"/>
      <c r="N15" s="286"/>
      <c r="O15" s="286"/>
      <c r="P15" s="286"/>
      <c r="Q15" s="286"/>
    </row>
    <row r="16" spans="2:18" ht="40.5">
      <c r="B16" s="146" t="s">
        <v>508</v>
      </c>
      <c r="C16" s="279" t="s">
        <v>830</v>
      </c>
      <c r="D16" s="287">
        <v>6.5</v>
      </c>
      <c r="E16" s="287">
        <v>6.5</v>
      </c>
      <c r="F16" s="287">
        <v>6.5</v>
      </c>
      <c r="G16" s="287">
        <v>6.5</v>
      </c>
      <c r="H16" s="309">
        <v>6.5</v>
      </c>
      <c r="I16" s="309">
        <v>6.5</v>
      </c>
      <c r="J16" s="309">
        <v>6.5</v>
      </c>
      <c r="K16" s="288"/>
      <c r="L16" s="288"/>
      <c r="M16" s="288"/>
      <c r="N16" s="288"/>
      <c r="O16" s="288"/>
      <c r="P16" s="288"/>
      <c r="Q16" s="288"/>
      <c r="R16" s="126"/>
    </row>
    <row r="17" spans="2:17" ht="40.5">
      <c r="B17" s="146" t="s">
        <v>573</v>
      </c>
      <c r="C17" s="279" t="s">
        <v>829</v>
      </c>
      <c r="D17" s="289">
        <v>7.793</v>
      </c>
      <c r="E17" s="289">
        <v>7.793</v>
      </c>
      <c r="F17" s="289">
        <v>7.793</v>
      </c>
      <c r="G17" s="289">
        <v>7.793</v>
      </c>
      <c r="H17" s="310">
        <v>7.793</v>
      </c>
      <c r="I17" s="310">
        <v>7.793</v>
      </c>
      <c r="J17" s="310">
        <v>7.793</v>
      </c>
      <c r="K17" s="285"/>
      <c r="L17" s="285"/>
      <c r="M17" s="285"/>
      <c r="N17" s="285"/>
      <c r="O17" s="285"/>
      <c r="P17" s="285"/>
      <c r="Q17" s="144"/>
    </row>
    <row r="18" spans="2:17" ht="40.5">
      <c r="B18" s="146" t="s">
        <v>574</v>
      </c>
      <c r="C18" s="280" t="s">
        <v>831</v>
      </c>
      <c r="D18" s="289">
        <v>7.793</v>
      </c>
      <c r="E18" s="289">
        <v>7.793</v>
      </c>
      <c r="F18" s="289">
        <v>7.793</v>
      </c>
      <c r="G18" s="289">
        <v>7.793</v>
      </c>
      <c r="H18" s="310">
        <v>7.793</v>
      </c>
      <c r="I18" s="310">
        <v>7.793</v>
      </c>
      <c r="J18" s="310">
        <v>7.793</v>
      </c>
      <c r="K18" s="285"/>
      <c r="L18" s="285"/>
      <c r="M18" s="285"/>
      <c r="N18" s="285"/>
      <c r="O18" s="285"/>
      <c r="P18" s="285"/>
      <c r="Q18" s="144"/>
    </row>
    <row r="19" spans="2:17" ht="15.75">
      <c r="B19" s="146" t="s">
        <v>576</v>
      </c>
      <c r="C19" s="148"/>
      <c r="D19" s="144"/>
      <c r="E19" s="144"/>
      <c r="F19" s="144"/>
      <c r="G19" s="144"/>
      <c r="H19" s="144"/>
      <c r="I19" s="144"/>
      <c r="J19" s="144"/>
      <c r="K19" s="144"/>
      <c r="L19" s="144"/>
      <c r="M19" s="144"/>
      <c r="N19" s="144"/>
      <c r="O19" s="144"/>
      <c r="P19" s="144"/>
      <c r="Q19" s="144"/>
    </row>
    <row r="20" spans="2:17" ht="15.75">
      <c r="B20" s="146" t="s">
        <v>577</v>
      </c>
      <c r="C20" s="147"/>
      <c r="D20" s="144"/>
      <c r="E20" s="144"/>
      <c r="F20" s="144"/>
      <c r="G20" s="144"/>
      <c r="H20" s="144"/>
      <c r="I20" s="144"/>
      <c r="J20" s="144"/>
      <c r="K20" s="144"/>
      <c r="L20" s="144"/>
      <c r="M20" s="144"/>
      <c r="N20" s="144"/>
      <c r="O20" s="144"/>
      <c r="P20" s="144"/>
      <c r="Q20" s="144"/>
    </row>
    <row r="21" spans="2:17" ht="15.75">
      <c r="B21" s="146" t="s">
        <v>578</v>
      </c>
      <c r="C21" s="148"/>
      <c r="D21" s="144"/>
      <c r="E21" s="144"/>
      <c r="F21" s="144"/>
      <c r="G21" s="144"/>
      <c r="H21" s="144"/>
      <c r="I21" s="144"/>
      <c r="J21" s="144"/>
      <c r="K21" s="144"/>
      <c r="L21" s="144"/>
      <c r="M21" s="144"/>
      <c r="N21" s="144"/>
      <c r="O21" s="144"/>
      <c r="P21" s="144"/>
      <c r="Q21" s="144"/>
    </row>
    <row r="22" spans="2:17" ht="15.75">
      <c r="B22" s="146" t="s">
        <v>605</v>
      </c>
      <c r="C22" s="147"/>
      <c r="D22" s="144"/>
      <c r="E22" s="144"/>
      <c r="F22" s="144"/>
      <c r="G22" s="144"/>
      <c r="H22" s="144"/>
      <c r="I22" s="144"/>
      <c r="J22" s="144"/>
      <c r="K22" s="144"/>
      <c r="L22" s="144"/>
      <c r="M22" s="144"/>
      <c r="N22" s="144"/>
      <c r="O22" s="144"/>
      <c r="P22" s="144"/>
      <c r="Q22" s="144"/>
    </row>
    <row r="23" spans="2:17" ht="15.75">
      <c r="B23" s="146" t="s">
        <v>606</v>
      </c>
      <c r="C23" s="147"/>
      <c r="D23" s="144"/>
      <c r="E23" s="144"/>
      <c r="F23" s="144"/>
      <c r="G23" s="144"/>
      <c r="H23" s="144"/>
      <c r="I23" s="144"/>
      <c r="J23" s="144"/>
      <c r="K23" s="144"/>
      <c r="L23" s="144"/>
      <c r="M23" s="144"/>
      <c r="N23" s="144"/>
      <c r="O23" s="144"/>
      <c r="P23" s="144"/>
      <c r="Q23" s="144"/>
    </row>
    <row r="24" spans="2:17" ht="15.75">
      <c r="B24" s="146" t="s">
        <v>607</v>
      </c>
      <c r="C24" s="147"/>
      <c r="D24" s="144"/>
      <c r="E24" s="144"/>
      <c r="F24" s="144"/>
      <c r="G24" s="144"/>
      <c r="H24" s="144"/>
      <c r="I24" s="144"/>
      <c r="J24" s="144"/>
      <c r="K24" s="144"/>
      <c r="L24" s="144"/>
      <c r="M24" s="144"/>
      <c r="N24" s="144"/>
      <c r="O24" s="144"/>
      <c r="P24" s="144"/>
      <c r="Q24" s="144"/>
    </row>
    <row r="25" spans="2:17" ht="15.75">
      <c r="B25" s="146" t="s">
        <v>608</v>
      </c>
      <c r="C25" s="147"/>
      <c r="D25" s="144"/>
      <c r="E25" s="144"/>
      <c r="F25" s="144"/>
      <c r="G25" s="144"/>
      <c r="H25" s="144"/>
      <c r="I25" s="144"/>
      <c r="J25" s="144"/>
      <c r="K25" s="144"/>
      <c r="L25" s="144"/>
      <c r="M25" s="144"/>
      <c r="N25" s="144"/>
      <c r="O25" s="144"/>
      <c r="P25" s="144"/>
      <c r="Q25" s="144"/>
    </row>
    <row r="26" spans="2:17" ht="15.75">
      <c r="B26" s="146" t="s">
        <v>609</v>
      </c>
      <c r="C26" s="147"/>
      <c r="D26" s="144"/>
      <c r="E26" s="144"/>
      <c r="F26" s="144"/>
      <c r="G26" s="144"/>
      <c r="H26" s="144"/>
      <c r="I26" s="144"/>
      <c r="J26" s="144"/>
      <c r="K26" s="144"/>
      <c r="L26" s="144"/>
      <c r="M26" s="144"/>
      <c r="N26" s="144"/>
      <c r="O26" s="144"/>
      <c r="P26" s="144"/>
      <c r="Q26" s="144"/>
    </row>
    <row r="27" spans="2:17" ht="15.75">
      <c r="B27" s="146" t="s">
        <v>610</v>
      </c>
      <c r="C27" s="147"/>
      <c r="D27" s="144"/>
      <c r="E27" s="144"/>
      <c r="F27" s="144"/>
      <c r="G27" s="144"/>
      <c r="H27" s="144"/>
      <c r="I27" s="144"/>
      <c r="J27" s="144"/>
      <c r="K27" s="144"/>
      <c r="L27" s="144"/>
      <c r="M27" s="144"/>
      <c r="N27" s="144"/>
      <c r="O27" s="144"/>
      <c r="P27" s="144"/>
      <c r="Q27" s="144"/>
    </row>
    <row r="28" spans="3:17" ht="24.75" customHeight="1">
      <c r="C28" s="145"/>
      <c r="D28" s="145"/>
      <c r="E28" s="145"/>
      <c r="F28" s="145"/>
      <c r="G28" s="145"/>
      <c r="H28" s="145"/>
      <c r="I28" s="145"/>
      <c r="J28" s="145"/>
      <c r="K28" s="145"/>
      <c r="L28" s="145"/>
      <c r="M28" s="145"/>
      <c r="N28" s="145"/>
      <c r="O28" s="145"/>
      <c r="P28" s="145"/>
      <c r="Q28" s="145"/>
    </row>
    <row r="30" spans="2:14" ht="15.75">
      <c r="B30" s="1" t="s">
        <v>611</v>
      </c>
      <c r="C30" s="149"/>
      <c r="N30" s="150" t="s">
        <v>612</v>
      </c>
    </row>
    <row r="31" ht="15.75">
      <c r="H31" s="151" t="s">
        <v>102</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P11:P12"/>
    <mergeCell ref="L11:L12"/>
    <mergeCell ref="M11:M12"/>
    <mergeCell ref="N11:N12"/>
    <mergeCell ref="O11:O12"/>
  </mergeCells>
  <printOptions/>
  <pageMargins left="0.7479166666666667" right="0.7479166666666667" top="0.9840277777777777" bottom="0.9840277777777777" header="0.5118055555555555" footer="0.5118055555555555"/>
  <pageSetup horizontalDpi="300" verticalDpi="300" orientation="landscape" scale="60" r:id="rId1"/>
</worksheet>
</file>

<file path=xl/worksheets/sheet7.xml><?xml version="1.0" encoding="utf-8"?>
<worksheet xmlns="http://schemas.openxmlformats.org/spreadsheetml/2006/main" xmlns:r="http://schemas.openxmlformats.org/officeDocument/2006/relationships">
  <sheetPr>
    <pageSetUpPr fitToPage="1"/>
  </sheetPr>
  <dimension ref="B1:J58"/>
  <sheetViews>
    <sheetView zoomScale="70" zoomScaleNormal="70" zoomScalePageLayoutView="0" workbookViewId="0" topLeftCell="A10">
      <selection activeCell="C8" sqref="C8:G9"/>
    </sheetView>
  </sheetViews>
  <sheetFormatPr defaultColWidth="9.140625" defaultRowHeight="12.75"/>
  <cols>
    <col min="1" max="1" width="11.421875" style="63" customWidth="1"/>
    <col min="2" max="2" width="23.28125" style="63" customWidth="1"/>
    <col min="3" max="3" width="16.00390625" style="63" customWidth="1"/>
    <col min="4" max="4" width="20.140625" style="63" customWidth="1"/>
    <col min="5" max="5" width="18.00390625" style="63" customWidth="1"/>
    <col min="6" max="6" width="23.140625" style="63" customWidth="1"/>
    <col min="7" max="7" width="54.00390625" style="63" customWidth="1"/>
    <col min="8" max="8" width="18.8515625" style="63" customWidth="1"/>
    <col min="9" max="9" width="15.57421875" style="63" customWidth="1"/>
    <col min="10" max="16384" width="9.140625" style="63" customWidth="1"/>
  </cols>
  <sheetData>
    <row r="1" spans="2:7" s="152" customFormat="1" ht="20.25">
      <c r="B1" s="153" t="s">
        <v>1</v>
      </c>
      <c r="C1" s="153"/>
      <c r="D1" s="153"/>
      <c r="E1" s="153"/>
      <c r="F1" s="153"/>
      <c r="G1" s="154" t="s">
        <v>613</v>
      </c>
    </row>
    <row r="2" spans="2:6" s="152" customFormat="1" ht="20.25">
      <c r="B2" s="153" t="s">
        <v>2</v>
      </c>
      <c r="C2" s="153"/>
      <c r="D2" s="153"/>
      <c r="E2" s="153"/>
      <c r="F2" s="153"/>
    </row>
    <row r="3" s="152" customFormat="1" ht="20.25"/>
    <row r="4" s="152" customFormat="1" ht="20.25"/>
    <row r="5" spans="2:9" s="152" customFormat="1" ht="19.5" customHeight="1">
      <c r="B5" s="472" t="s">
        <v>614</v>
      </c>
      <c r="C5" s="472"/>
      <c r="D5" s="472"/>
      <c r="E5" s="472"/>
      <c r="F5" s="472"/>
      <c r="G5" s="472"/>
      <c r="H5" s="155"/>
      <c r="I5" s="155"/>
    </row>
    <row r="6" spans="2:9" s="152" customFormat="1" ht="20.25">
      <c r="B6" s="156"/>
      <c r="C6" s="156"/>
      <c r="D6" s="156"/>
      <c r="E6" s="156"/>
      <c r="F6" s="156"/>
      <c r="G6" s="157"/>
      <c r="H6" s="158"/>
      <c r="I6" s="158"/>
    </row>
    <row r="7" spans="2:7" s="152" customFormat="1" ht="20.25">
      <c r="B7" s="156"/>
      <c r="C7" s="156"/>
      <c r="D7" s="156"/>
      <c r="E7" s="156"/>
      <c r="F7" s="156"/>
      <c r="G7" s="159" t="s">
        <v>499</v>
      </c>
    </row>
    <row r="8" spans="2:10" s="152" customFormat="1" ht="18" customHeight="1">
      <c r="B8" s="473" t="s">
        <v>615</v>
      </c>
      <c r="C8" s="474" t="s">
        <v>817</v>
      </c>
      <c r="D8" s="474"/>
      <c r="E8" s="474"/>
      <c r="F8" s="474"/>
      <c r="G8" s="474"/>
      <c r="J8" s="161"/>
    </row>
    <row r="9" spans="2:7" s="152" customFormat="1" ht="21.75" customHeight="1">
      <c r="B9" s="473"/>
      <c r="C9" s="474"/>
      <c r="D9" s="474"/>
      <c r="E9" s="474"/>
      <c r="F9" s="474"/>
      <c r="G9" s="474"/>
    </row>
    <row r="10" spans="2:7" s="152" customFormat="1" ht="41.25" customHeight="1">
      <c r="B10" s="473"/>
      <c r="C10" s="162" t="s">
        <v>616</v>
      </c>
      <c r="D10" s="162" t="s">
        <v>617</v>
      </c>
      <c r="E10" s="162" t="s">
        <v>618</v>
      </c>
      <c r="F10" s="162" t="s">
        <v>619</v>
      </c>
      <c r="G10" s="162" t="s">
        <v>620</v>
      </c>
    </row>
    <row r="11" spans="2:7" s="152" customFormat="1" ht="17.25" customHeight="1">
      <c r="B11" s="160"/>
      <c r="C11" s="162">
        <v>1</v>
      </c>
      <c r="D11" s="162">
        <v>2</v>
      </c>
      <c r="E11" s="162">
        <v>3</v>
      </c>
      <c r="F11" s="162" t="s">
        <v>621</v>
      </c>
      <c r="G11" s="163">
        <v>5</v>
      </c>
    </row>
    <row r="12" spans="2:7" s="152" customFormat="1" ht="39" customHeight="1">
      <c r="B12" s="164" t="s">
        <v>622</v>
      </c>
      <c r="C12" s="165">
        <v>2000000</v>
      </c>
      <c r="D12" s="165">
        <v>2000000</v>
      </c>
      <c r="E12" s="165">
        <v>2000000</v>
      </c>
      <c r="F12" s="166">
        <v>0</v>
      </c>
      <c r="G12" s="166" t="s">
        <v>13</v>
      </c>
    </row>
    <row r="13" spans="2:7" s="152" customFormat="1" ht="37.5" customHeight="1">
      <c r="B13" s="167" t="s">
        <v>623</v>
      </c>
      <c r="C13" s="165" t="s">
        <v>13</v>
      </c>
      <c r="D13" s="165" t="s">
        <v>13</v>
      </c>
      <c r="E13" s="165" t="s">
        <v>13</v>
      </c>
      <c r="F13" s="166">
        <v>0</v>
      </c>
      <c r="G13" s="166" t="s">
        <v>13</v>
      </c>
    </row>
    <row r="14" spans="2:7" s="152" customFormat="1" ht="30" customHeight="1">
      <c r="B14" s="167" t="s">
        <v>624</v>
      </c>
      <c r="C14" s="165">
        <f>C12</f>
        <v>2000000</v>
      </c>
      <c r="D14" s="165">
        <f>D12</f>
        <v>2000000</v>
      </c>
      <c r="E14" s="165">
        <f>E12</f>
        <v>2000000</v>
      </c>
      <c r="F14" s="165">
        <f>F12</f>
        <v>0</v>
      </c>
      <c r="G14" s="370" t="s">
        <v>13</v>
      </c>
    </row>
    <row r="15" spans="2:7" s="152" customFormat="1" ht="30" customHeight="1">
      <c r="B15" s="168"/>
      <c r="C15" s="169"/>
      <c r="D15" s="169"/>
      <c r="E15" s="169"/>
      <c r="F15" s="170"/>
      <c r="G15" s="112"/>
    </row>
    <row r="16" spans="2:7" s="152" customFormat="1" ht="30" customHeight="1">
      <c r="B16" s="171"/>
      <c r="C16" s="172"/>
      <c r="D16" s="172"/>
      <c r="E16" s="172"/>
      <c r="F16" s="112"/>
      <c r="G16" s="112"/>
    </row>
    <row r="17" spans="2:7" s="152" customFormat="1" ht="33" customHeight="1">
      <c r="B17" s="471" t="s">
        <v>818</v>
      </c>
      <c r="C17" s="471"/>
      <c r="D17" s="471"/>
      <c r="E17" s="471"/>
      <c r="F17" s="471"/>
      <c r="G17" s="471"/>
    </row>
    <row r="18" spans="2:7" s="152" customFormat="1" ht="60.75">
      <c r="B18" s="164"/>
      <c r="C18" s="162" t="s">
        <v>833</v>
      </c>
      <c r="D18" s="162" t="s">
        <v>834</v>
      </c>
      <c r="E18" s="162" t="s">
        <v>835</v>
      </c>
      <c r="F18" s="162" t="s">
        <v>836</v>
      </c>
      <c r="G18" s="162" t="s">
        <v>625</v>
      </c>
    </row>
    <row r="19" spans="2:7" s="152" customFormat="1" ht="30" customHeight="1">
      <c r="B19" s="164" t="s">
        <v>622</v>
      </c>
      <c r="C19" s="166" t="s">
        <v>13</v>
      </c>
      <c r="D19" s="166" t="s">
        <v>13</v>
      </c>
      <c r="E19" s="165" t="s">
        <v>13</v>
      </c>
      <c r="F19" s="165">
        <v>2000000</v>
      </c>
      <c r="G19" s="165">
        <v>2000000</v>
      </c>
    </row>
    <row r="20" spans="2:7" s="152" customFormat="1" ht="40.5">
      <c r="B20" s="167" t="s">
        <v>623</v>
      </c>
      <c r="C20" s="166" t="s">
        <v>13</v>
      </c>
      <c r="D20" s="166" t="s">
        <v>13</v>
      </c>
      <c r="E20" s="166" t="s">
        <v>13</v>
      </c>
      <c r="F20" s="165" t="s">
        <v>13</v>
      </c>
      <c r="G20" s="166" t="s">
        <v>13</v>
      </c>
    </row>
    <row r="21" spans="2:7" s="152" customFormat="1" ht="20.25">
      <c r="B21" s="167" t="s">
        <v>624</v>
      </c>
      <c r="C21" s="166" t="s">
        <v>13</v>
      </c>
      <c r="D21" s="166" t="s">
        <v>13</v>
      </c>
      <c r="E21" s="165" t="s">
        <v>13</v>
      </c>
      <c r="F21" s="165">
        <v>2000000</v>
      </c>
      <c r="G21" s="165">
        <v>2000000</v>
      </c>
    </row>
    <row r="22" spans="2:7" s="152" customFormat="1" ht="20.25">
      <c r="B22" s="156"/>
      <c r="C22" s="156"/>
      <c r="D22" s="156"/>
      <c r="F22" s="156"/>
      <c r="G22" s="156"/>
    </row>
    <row r="23" spans="2:7" s="152" customFormat="1" ht="35.25" customHeight="1">
      <c r="B23" s="471" t="s">
        <v>819</v>
      </c>
      <c r="C23" s="471"/>
      <c r="D23" s="471"/>
      <c r="E23" s="471"/>
      <c r="F23" s="471"/>
      <c r="G23" s="471"/>
    </row>
    <row r="24" spans="2:7" s="152" customFormat="1" ht="40.5" customHeight="1">
      <c r="B24" s="164" t="s">
        <v>615</v>
      </c>
      <c r="C24" s="162" t="s">
        <v>616</v>
      </c>
      <c r="D24" s="162" t="s">
        <v>617</v>
      </c>
      <c r="E24" s="162" t="s">
        <v>618</v>
      </c>
      <c r="F24" s="162" t="s">
        <v>619</v>
      </c>
      <c r="G24" s="163" t="s">
        <v>626</v>
      </c>
    </row>
    <row r="25" spans="2:7" s="152" customFormat="1" ht="17.25" customHeight="1">
      <c r="B25" s="470" t="s">
        <v>622</v>
      </c>
      <c r="C25" s="162">
        <v>1</v>
      </c>
      <c r="D25" s="162">
        <v>2</v>
      </c>
      <c r="E25" s="162">
        <v>3</v>
      </c>
      <c r="F25" s="162" t="s">
        <v>621</v>
      </c>
      <c r="G25" s="163">
        <v>5</v>
      </c>
    </row>
    <row r="26" spans="2:7" s="152" customFormat="1" ht="33" customHeight="1">
      <c r="B26" s="470"/>
      <c r="C26" s="166" t="s">
        <v>13</v>
      </c>
      <c r="D26" s="166" t="s">
        <v>13</v>
      </c>
      <c r="E26" s="166" t="s">
        <v>13</v>
      </c>
      <c r="F26" s="166" t="s">
        <v>13</v>
      </c>
      <c r="G26" s="166" t="s">
        <v>13</v>
      </c>
    </row>
    <row r="27" spans="2:7" s="152" customFormat="1" ht="38.25" customHeight="1">
      <c r="B27" s="167" t="s">
        <v>623</v>
      </c>
      <c r="C27" s="166" t="s">
        <v>13</v>
      </c>
      <c r="D27" s="166" t="s">
        <v>13</v>
      </c>
      <c r="E27" s="166" t="s">
        <v>13</v>
      </c>
      <c r="F27" s="166" t="s">
        <v>13</v>
      </c>
      <c r="G27" s="166" t="s">
        <v>13</v>
      </c>
    </row>
    <row r="28" spans="2:7" s="152" customFormat="1" ht="35.25" customHeight="1">
      <c r="B28" s="167" t="s">
        <v>624</v>
      </c>
      <c r="C28" s="166" t="s">
        <v>13</v>
      </c>
      <c r="D28" s="166" t="s">
        <v>13</v>
      </c>
      <c r="E28" s="166" t="s">
        <v>13</v>
      </c>
      <c r="F28" s="166" t="s">
        <v>13</v>
      </c>
      <c r="G28" s="166" t="s">
        <v>13</v>
      </c>
    </row>
    <row r="29" spans="2:7" s="152" customFormat="1" ht="20.25">
      <c r="B29" s="156"/>
      <c r="C29" s="156"/>
      <c r="D29" s="156"/>
      <c r="E29" s="156"/>
      <c r="F29" s="156"/>
      <c r="G29" s="156"/>
    </row>
    <row r="30" spans="2:7" s="152" customFormat="1" ht="36.75" customHeight="1">
      <c r="B30" s="471" t="s">
        <v>820</v>
      </c>
      <c r="C30" s="471"/>
      <c r="D30" s="471"/>
      <c r="E30" s="471"/>
      <c r="F30" s="471"/>
      <c r="G30" s="471"/>
    </row>
    <row r="31" spans="2:7" s="152" customFormat="1" ht="40.5">
      <c r="B31" s="162" t="s">
        <v>615</v>
      </c>
      <c r="C31" s="162" t="s">
        <v>616</v>
      </c>
      <c r="D31" s="162" t="s">
        <v>617</v>
      </c>
      <c r="E31" s="162" t="s">
        <v>618</v>
      </c>
      <c r="F31" s="162" t="s">
        <v>619</v>
      </c>
      <c r="G31" s="163" t="s">
        <v>627</v>
      </c>
    </row>
    <row r="32" spans="2:7" s="152" customFormat="1" ht="17.25" customHeight="1">
      <c r="B32" s="470" t="s">
        <v>622</v>
      </c>
      <c r="C32" s="162">
        <v>1</v>
      </c>
      <c r="D32" s="162">
        <v>2</v>
      </c>
      <c r="E32" s="162">
        <v>3</v>
      </c>
      <c r="F32" s="162" t="s">
        <v>621</v>
      </c>
      <c r="G32" s="163">
        <v>5</v>
      </c>
    </row>
    <row r="33" spans="2:7" s="152" customFormat="1" ht="39.75" customHeight="1">
      <c r="B33" s="470"/>
      <c r="C33" s="166" t="s">
        <v>13</v>
      </c>
      <c r="D33" s="166" t="s">
        <v>13</v>
      </c>
      <c r="E33" s="166" t="s">
        <v>13</v>
      </c>
      <c r="F33" s="166" t="s">
        <v>13</v>
      </c>
      <c r="G33" s="166" t="s">
        <v>13</v>
      </c>
    </row>
    <row r="34" spans="2:7" s="152" customFormat="1" ht="40.5">
      <c r="B34" s="167" t="s">
        <v>623</v>
      </c>
      <c r="C34" s="166" t="s">
        <v>13</v>
      </c>
      <c r="D34" s="166" t="s">
        <v>13</v>
      </c>
      <c r="E34" s="166" t="s">
        <v>13</v>
      </c>
      <c r="F34" s="166" t="s">
        <v>13</v>
      </c>
      <c r="G34" s="166" t="s">
        <v>13</v>
      </c>
    </row>
    <row r="35" spans="2:7" s="152" customFormat="1" ht="20.25">
      <c r="B35" s="167" t="s">
        <v>624</v>
      </c>
      <c r="C35" s="166" t="s">
        <v>13</v>
      </c>
      <c r="D35" s="166" t="s">
        <v>13</v>
      </c>
      <c r="E35" s="166" t="s">
        <v>13</v>
      </c>
      <c r="F35" s="166" t="s">
        <v>13</v>
      </c>
      <c r="G35" s="166" t="s">
        <v>13</v>
      </c>
    </row>
    <row r="36" spans="2:7" s="152" customFormat="1" ht="20.25">
      <c r="B36" s="156"/>
      <c r="C36" s="156"/>
      <c r="D36" s="156"/>
      <c r="E36" s="156"/>
      <c r="F36" s="156"/>
      <c r="G36" s="156"/>
    </row>
    <row r="37" spans="2:7" s="152" customFormat="1" ht="41.25" customHeight="1">
      <c r="B37" s="471" t="s">
        <v>821</v>
      </c>
      <c r="C37" s="471"/>
      <c r="D37" s="471"/>
      <c r="E37" s="471"/>
      <c r="F37" s="471"/>
      <c r="G37" s="471"/>
    </row>
    <row r="38" spans="2:7" s="152" customFormat="1" ht="40.5">
      <c r="B38" s="162"/>
      <c r="C38" s="162" t="s">
        <v>616</v>
      </c>
      <c r="D38" s="162" t="s">
        <v>617</v>
      </c>
      <c r="E38" s="162" t="s">
        <v>618</v>
      </c>
      <c r="F38" s="162" t="s">
        <v>619</v>
      </c>
      <c r="G38" s="163" t="s">
        <v>628</v>
      </c>
    </row>
    <row r="39" spans="2:7" s="152" customFormat="1" ht="17.25" customHeight="1">
      <c r="B39" s="470" t="s">
        <v>622</v>
      </c>
      <c r="C39" s="162">
        <v>1</v>
      </c>
      <c r="D39" s="162">
        <v>2</v>
      </c>
      <c r="E39" s="162">
        <v>3</v>
      </c>
      <c r="F39" s="162" t="s">
        <v>621</v>
      </c>
      <c r="G39" s="163">
        <v>5</v>
      </c>
    </row>
    <row r="40" spans="2:7" s="152" customFormat="1" ht="30.75" customHeight="1">
      <c r="B40" s="470"/>
      <c r="C40" s="165"/>
      <c r="D40" s="166"/>
      <c r="E40" s="166"/>
      <c r="F40" s="166"/>
      <c r="G40" s="166"/>
    </row>
    <row r="41" spans="2:7" s="152" customFormat="1" ht="40.5">
      <c r="B41" s="167" t="s">
        <v>629</v>
      </c>
      <c r="C41" s="166"/>
      <c r="D41" s="166"/>
      <c r="E41" s="166"/>
      <c r="F41" s="166"/>
      <c r="G41" s="166"/>
    </row>
    <row r="42" spans="2:7" s="152" customFormat="1" ht="20.25">
      <c r="B42" s="167" t="s">
        <v>624</v>
      </c>
      <c r="C42" s="165"/>
      <c r="D42" s="166"/>
      <c r="E42" s="166"/>
      <c r="F42" s="166"/>
      <c r="G42" s="166"/>
    </row>
    <row r="43" spans="2:7" s="152" customFormat="1" ht="20.25">
      <c r="B43" s="156"/>
      <c r="C43" s="156"/>
      <c r="D43" s="156"/>
      <c r="E43" s="156"/>
      <c r="F43" s="156"/>
      <c r="G43" s="156"/>
    </row>
    <row r="44" spans="2:7" s="152" customFormat="1" ht="38.25" customHeight="1">
      <c r="B44" s="471" t="s">
        <v>818</v>
      </c>
      <c r="C44" s="471"/>
      <c r="D44" s="471"/>
      <c r="E44" s="471"/>
      <c r="F44" s="471"/>
      <c r="G44" s="471"/>
    </row>
    <row r="45" spans="2:7" s="152" customFormat="1" ht="39.75" customHeight="1">
      <c r="B45" s="162" t="s">
        <v>615</v>
      </c>
      <c r="C45" s="162" t="s">
        <v>616</v>
      </c>
      <c r="D45" s="162" t="s">
        <v>617</v>
      </c>
      <c r="E45" s="162" t="s">
        <v>618</v>
      </c>
      <c r="F45" s="162" t="s">
        <v>619</v>
      </c>
      <c r="G45" s="163" t="s">
        <v>630</v>
      </c>
    </row>
    <row r="46" spans="2:7" s="152" customFormat="1" ht="17.25" customHeight="1">
      <c r="B46" s="470" t="s">
        <v>622</v>
      </c>
      <c r="C46" s="162">
        <v>1</v>
      </c>
      <c r="D46" s="162">
        <v>2</v>
      </c>
      <c r="E46" s="162">
        <v>3</v>
      </c>
      <c r="F46" s="162" t="s">
        <v>621</v>
      </c>
      <c r="G46" s="173"/>
    </row>
    <row r="47" spans="2:7" s="152" customFormat="1" ht="30.75" customHeight="1">
      <c r="B47" s="470"/>
      <c r="C47" s="165"/>
      <c r="D47" s="165"/>
      <c r="E47" s="165"/>
      <c r="F47" s="165"/>
      <c r="G47" s="247"/>
    </row>
    <row r="48" spans="2:7" s="152" customFormat="1" ht="40.5">
      <c r="B48" s="167" t="s">
        <v>623</v>
      </c>
      <c r="C48" s="166"/>
      <c r="D48" s="166"/>
      <c r="E48" s="166"/>
      <c r="F48" s="166"/>
      <c r="G48" s="247"/>
    </row>
    <row r="49" spans="2:7" s="152" customFormat="1" ht="20.25">
      <c r="B49" s="167" t="s">
        <v>624</v>
      </c>
      <c r="C49" s="166"/>
      <c r="D49" s="165"/>
      <c r="E49" s="165"/>
      <c r="F49" s="166"/>
      <c r="G49" s="247"/>
    </row>
    <row r="50" spans="2:7" s="152" customFormat="1" ht="20.25">
      <c r="B50" s="171"/>
      <c r="C50" s="112"/>
      <c r="D50" s="112"/>
      <c r="E50" s="112"/>
      <c r="F50" s="112"/>
      <c r="G50" s="112"/>
    </row>
    <row r="51" spans="2:7" s="152" customFormat="1" ht="20.25">
      <c r="B51" s="156"/>
      <c r="C51" s="156"/>
      <c r="D51" s="156"/>
      <c r="E51" s="156"/>
      <c r="F51" s="156"/>
      <c r="G51" s="156"/>
    </row>
    <row r="52" spans="2:7" s="152" customFormat="1" ht="42.75" customHeight="1">
      <c r="B52" s="467" t="s">
        <v>631</v>
      </c>
      <c r="C52" s="467"/>
      <c r="D52" s="467"/>
      <c r="E52" s="467"/>
      <c r="F52" s="467"/>
      <c r="G52" s="467"/>
    </row>
    <row r="53" spans="2:7" s="152" customFormat="1" ht="18.75" customHeight="1">
      <c r="B53" s="156"/>
      <c r="C53" s="156"/>
      <c r="D53" s="156"/>
      <c r="E53" s="156"/>
      <c r="F53" s="156"/>
      <c r="G53" s="156"/>
    </row>
    <row r="54" spans="2:7" s="152" customFormat="1" ht="33.75" customHeight="1">
      <c r="B54" s="468" t="s">
        <v>632</v>
      </c>
      <c r="C54" s="468"/>
      <c r="D54" s="156"/>
      <c r="E54" s="174" t="s">
        <v>494</v>
      </c>
      <c r="F54" s="469" t="s">
        <v>633</v>
      </c>
      <c r="G54" s="469"/>
    </row>
    <row r="55" spans="2:7" s="152" customFormat="1" ht="20.25">
      <c r="B55" s="156"/>
      <c r="C55" s="156"/>
      <c r="D55" s="156"/>
      <c r="F55" s="156"/>
      <c r="G55" s="156"/>
    </row>
    <row r="56" spans="2:7" s="152" customFormat="1" ht="20.25">
      <c r="B56" s="156"/>
      <c r="C56" s="156"/>
      <c r="D56" s="156"/>
      <c r="E56" s="156"/>
      <c r="F56" s="156"/>
      <c r="G56" s="156"/>
    </row>
    <row r="57" spans="2:7" s="152" customFormat="1" ht="20.25">
      <c r="B57" s="156"/>
      <c r="C57" s="156"/>
      <c r="D57" s="156"/>
      <c r="E57" s="156"/>
      <c r="F57" s="156"/>
      <c r="G57" s="156"/>
    </row>
    <row r="58" spans="2:7" s="152" customFormat="1" ht="20.25">
      <c r="B58" s="156"/>
      <c r="C58" s="156"/>
      <c r="D58" s="156"/>
      <c r="E58" s="156"/>
      <c r="F58" s="156"/>
      <c r="G58" s="156"/>
    </row>
  </sheetData>
  <sheetProtection selectLockedCells="1" selectUnlockedCells="1"/>
  <mergeCells count="15">
    <mergeCell ref="B5:G5"/>
    <mergeCell ref="B8:B10"/>
    <mergeCell ref="C8:G9"/>
    <mergeCell ref="B46:B47"/>
    <mergeCell ref="B17:G17"/>
    <mergeCell ref="B23:G23"/>
    <mergeCell ref="B25:B26"/>
    <mergeCell ref="B30:G30"/>
    <mergeCell ref="B52:G52"/>
    <mergeCell ref="B54:C54"/>
    <mergeCell ref="F54:G54"/>
    <mergeCell ref="B32:B33"/>
    <mergeCell ref="B37:G37"/>
    <mergeCell ref="B39:B40"/>
    <mergeCell ref="B44:G44"/>
  </mergeCells>
  <printOptions/>
  <pageMargins left="0.7086614173228347" right="0.7086614173228347" top="0.7480314960629921" bottom="0.7480314960629921" header="0.5118110236220472" footer="0.5118110236220472"/>
  <pageSetup fitToHeight="1" fitToWidth="1" horizontalDpi="300" verticalDpi="300" orientation="portrait" scale="43" r:id="rId1"/>
</worksheet>
</file>

<file path=xl/worksheets/sheet8.xml><?xml version="1.0" encoding="utf-8"?>
<worksheet xmlns="http://schemas.openxmlformats.org/spreadsheetml/2006/main" xmlns:r="http://schemas.openxmlformats.org/officeDocument/2006/relationships">
  <sheetPr>
    <pageSetUpPr fitToPage="1"/>
  </sheetPr>
  <dimension ref="B1:R29"/>
  <sheetViews>
    <sheetView zoomScale="55" zoomScaleNormal="55" zoomScaleSheetLayoutView="75" zoomScalePageLayoutView="0" workbookViewId="0" topLeftCell="A1">
      <selection activeCell="I12" sqref="I12"/>
    </sheetView>
  </sheetViews>
  <sheetFormatPr defaultColWidth="9.140625" defaultRowHeight="12.75"/>
  <cols>
    <col min="1" max="1" width="5.57421875" style="1" customWidth="1"/>
    <col min="2" max="2" width="7.28125" style="1" customWidth="1"/>
    <col min="3" max="3" width="36.57421875" style="1" customWidth="1"/>
    <col min="4" max="4" width="20.421875" style="1" customWidth="1"/>
    <col min="5" max="5" width="21.421875" style="1" customWidth="1"/>
    <col min="6" max="6" width="23.7109375" style="1" customWidth="1"/>
    <col min="7" max="7" width="23.421875" style="1" customWidth="1"/>
    <col min="8" max="8" width="21.8515625" style="1" customWidth="1"/>
    <col min="9" max="9" width="18.421875" style="1" customWidth="1"/>
    <col min="10" max="10" width="15.7109375" style="1" customWidth="1"/>
    <col min="11" max="11" width="14.140625" style="1" customWidth="1"/>
    <col min="12" max="12" width="14.7109375" style="1" customWidth="1"/>
    <col min="13" max="13" width="29.8515625" style="1" customWidth="1"/>
    <col min="14" max="14" width="34.28125" style="1" customWidth="1"/>
    <col min="15" max="15" width="27.140625" style="1" customWidth="1"/>
    <col min="16" max="16" width="36.8515625" style="1" customWidth="1"/>
    <col min="17" max="16384" width="9.140625" style="1" customWidth="1"/>
  </cols>
  <sheetData>
    <row r="1" spans="2:16" s="32" customFormat="1" ht="18.75">
      <c r="B1" s="135" t="s">
        <v>1</v>
      </c>
      <c r="I1" s="175" t="s">
        <v>634</v>
      </c>
      <c r="O1" s="480"/>
      <c r="P1" s="480"/>
    </row>
    <row r="2" spans="2:16" s="32" customFormat="1" ht="18.75">
      <c r="B2" s="135" t="s">
        <v>104</v>
      </c>
      <c r="O2" s="135"/>
      <c r="P2" s="176"/>
    </row>
    <row r="3" spans="3:16" s="32" customFormat="1" ht="18.75">
      <c r="C3" s="125"/>
      <c r="D3" s="125"/>
      <c r="E3" s="125"/>
      <c r="F3" s="125"/>
      <c r="G3" s="125"/>
      <c r="H3" s="125"/>
      <c r="I3" s="125"/>
      <c r="J3" s="125"/>
      <c r="K3" s="125"/>
      <c r="L3" s="125"/>
      <c r="M3" s="125"/>
      <c r="N3" s="125"/>
      <c r="O3" s="125"/>
      <c r="P3" s="125"/>
    </row>
    <row r="4" spans="2:16" s="32" customFormat="1" ht="18.75" customHeight="1">
      <c r="B4" s="481" t="s">
        <v>635</v>
      </c>
      <c r="C4" s="481"/>
      <c r="D4" s="481"/>
      <c r="E4" s="481"/>
      <c r="F4" s="481"/>
      <c r="G4" s="481"/>
      <c r="H4" s="481"/>
      <c r="I4" s="481"/>
      <c r="J4" s="125"/>
      <c r="K4" s="125"/>
      <c r="L4" s="125"/>
      <c r="M4" s="125"/>
      <c r="N4" s="125"/>
      <c r="O4" s="125"/>
      <c r="P4" s="125"/>
    </row>
    <row r="5" spans="3:16" s="32" customFormat="1" ht="18.75">
      <c r="C5" s="124"/>
      <c r="D5" s="124"/>
      <c r="E5" s="124"/>
      <c r="G5" s="124"/>
      <c r="H5" s="124"/>
      <c r="I5" s="177" t="s">
        <v>499</v>
      </c>
      <c r="K5" s="124"/>
      <c r="L5" s="124"/>
      <c r="M5" s="124"/>
      <c r="N5" s="124"/>
      <c r="O5" s="124"/>
      <c r="P5" s="124"/>
    </row>
    <row r="6" spans="2:18" s="178" customFormat="1" ht="42" customHeight="1">
      <c r="B6" s="479" t="s">
        <v>500</v>
      </c>
      <c r="C6" s="482" t="s">
        <v>636</v>
      </c>
      <c r="D6" s="483" t="s">
        <v>822</v>
      </c>
      <c r="E6" s="483" t="s">
        <v>812</v>
      </c>
      <c r="F6" s="483" t="s">
        <v>823</v>
      </c>
      <c r="G6" s="483" t="s">
        <v>850</v>
      </c>
      <c r="H6" s="483"/>
      <c r="I6" s="483" t="s">
        <v>851</v>
      </c>
      <c r="J6" s="179"/>
      <c r="K6" s="179"/>
      <c r="L6" s="179"/>
      <c r="M6" s="179"/>
      <c r="N6" s="179"/>
      <c r="O6" s="180"/>
      <c r="P6" s="181"/>
      <c r="Q6" s="181"/>
      <c r="R6" s="181"/>
    </row>
    <row r="7" spans="2:18" s="178" customFormat="1" ht="66.75" customHeight="1">
      <c r="B7" s="479"/>
      <c r="C7" s="482"/>
      <c r="D7" s="483"/>
      <c r="E7" s="483"/>
      <c r="F7" s="483"/>
      <c r="G7" s="290" t="s">
        <v>7</v>
      </c>
      <c r="H7" s="182" t="s">
        <v>8</v>
      </c>
      <c r="I7" s="483"/>
      <c r="J7" s="181"/>
      <c r="K7" s="181"/>
      <c r="L7" s="181"/>
      <c r="M7" s="181"/>
      <c r="N7" s="181"/>
      <c r="O7" s="181"/>
      <c r="P7" s="181"/>
      <c r="Q7" s="181"/>
      <c r="R7" s="181"/>
    </row>
    <row r="8" spans="2:18" s="183" customFormat="1" ht="21" customHeight="1">
      <c r="B8" s="134" t="s">
        <v>502</v>
      </c>
      <c r="C8" s="29" t="s">
        <v>637</v>
      </c>
      <c r="D8" s="184" t="s">
        <v>13</v>
      </c>
      <c r="E8" s="184" t="s">
        <v>13</v>
      </c>
      <c r="F8" s="292" t="s">
        <v>13</v>
      </c>
      <c r="G8" s="293"/>
      <c r="H8" s="314" t="s">
        <v>13</v>
      </c>
      <c r="I8" s="315" t="s">
        <v>13</v>
      </c>
      <c r="J8" s="133"/>
      <c r="K8" s="133"/>
      <c r="L8" s="133"/>
      <c r="M8" s="133"/>
      <c r="N8" s="133"/>
      <c r="O8" s="133"/>
      <c r="P8" s="133"/>
      <c r="Q8" s="133"/>
      <c r="R8" s="133"/>
    </row>
    <row r="9" spans="2:18" s="183" customFormat="1" ht="19.5" customHeight="1">
      <c r="B9" s="134" t="s">
        <v>504</v>
      </c>
      <c r="C9" s="29" t="s">
        <v>638</v>
      </c>
      <c r="D9" s="184">
        <v>420000</v>
      </c>
      <c r="E9" s="185">
        <v>349411</v>
      </c>
      <c r="F9" s="292">
        <v>400000</v>
      </c>
      <c r="G9" s="293">
        <v>200000</v>
      </c>
      <c r="H9" s="314">
        <v>39000</v>
      </c>
      <c r="I9" s="315">
        <v>0.195</v>
      </c>
      <c r="J9" s="133"/>
      <c r="K9" s="133"/>
      <c r="L9" s="133"/>
      <c r="M9" s="133"/>
      <c r="N9" s="133"/>
      <c r="O9" s="133"/>
      <c r="P9" s="133"/>
      <c r="Q9" s="133"/>
      <c r="R9" s="133"/>
    </row>
    <row r="10" spans="2:18" s="183" customFormat="1" ht="23.25" customHeight="1">
      <c r="B10" s="134" t="s">
        <v>506</v>
      </c>
      <c r="C10" s="29" t="s">
        <v>639</v>
      </c>
      <c r="D10" s="184" t="s">
        <v>13</v>
      </c>
      <c r="E10" s="184" t="s">
        <v>13</v>
      </c>
      <c r="F10" s="292" t="s">
        <v>13</v>
      </c>
      <c r="G10" s="293" t="s">
        <v>13</v>
      </c>
      <c r="H10" s="314" t="s">
        <v>13</v>
      </c>
      <c r="I10" s="315" t="s">
        <v>13</v>
      </c>
      <c r="J10" s="133"/>
      <c r="K10" s="133"/>
      <c r="L10" s="133"/>
      <c r="M10" s="133"/>
      <c r="N10" s="133"/>
      <c r="O10" s="133"/>
      <c r="P10" s="133"/>
      <c r="Q10" s="133"/>
      <c r="R10" s="133"/>
    </row>
    <row r="11" spans="2:18" s="183" customFormat="1" ht="22.5" customHeight="1">
      <c r="B11" s="134" t="s">
        <v>508</v>
      </c>
      <c r="C11" s="29" t="s">
        <v>640</v>
      </c>
      <c r="D11" s="184">
        <v>310000</v>
      </c>
      <c r="E11" s="184">
        <v>306657</v>
      </c>
      <c r="F11" s="292">
        <v>350000</v>
      </c>
      <c r="G11" s="293">
        <v>350000</v>
      </c>
      <c r="H11" s="314">
        <v>375072</v>
      </c>
      <c r="I11" s="315" t="s">
        <v>877</v>
      </c>
      <c r="J11" s="133"/>
      <c r="K11" s="133"/>
      <c r="L11" s="133"/>
      <c r="M11" s="133"/>
      <c r="N11" s="133"/>
      <c r="O11" s="133"/>
      <c r="P11" s="133"/>
      <c r="Q11" s="133"/>
      <c r="R11" s="133"/>
    </row>
    <row r="12" spans="2:18" s="183" customFormat="1" ht="23.25" customHeight="1">
      <c r="B12" s="134" t="s">
        <v>573</v>
      </c>
      <c r="C12" s="29" t="s">
        <v>641</v>
      </c>
      <c r="D12" s="184">
        <v>300000</v>
      </c>
      <c r="E12" s="185">
        <v>290754</v>
      </c>
      <c r="F12" s="292">
        <v>350000</v>
      </c>
      <c r="G12" s="293">
        <v>185000</v>
      </c>
      <c r="H12" s="314">
        <v>142684</v>
      </c>
      <c r="I12" s="315">
        <f>H12/G12</f>
        <v>0.7712648648648649</v>
      </c>
      <c r="J12" s="133"/>
      <c r="K12" s="133"/>
      <c r="L12" s="133"/>
      <c r="M12" s="133"/>
      <c r="N12" s="133"/>
      <c r="O12" s="133"/>
      <c r="P12" s="133"/>
      <c r="Q12" s="133"/>
      <c r="R12" s="133"/>
    </row>
    <row r="13" spans="2:18" s="183" customFormat="1" ht="18.75" customHeight="1">
      <c r="B13" s="134" t="s">
        <v>574</v>
      </c>
      <c r="C13" s="29" t="s">
        <v>642</v>
      </c>
      <c r="D13" s="184">
        <v>750000</v>
      </c>
      <c r="E13" s="185">
        <v>276504</v>
      </c>
      <c r="F13" s="292">
        <v>490000</v>
      </c>
      <c r="G13" s="293">
        <v>250000</v>
      </c>
      <c r="H13" s="314">
        <v>132600</v>
      </c>
      <c r="I13" s="315">
        <f>H13/G13</f>
        <v>0.5304</v>
      </c>
      <c r="J13" s="133"/>
      <c r="K13" s="186"/>
      <c r="L13" s="186"/>
      <c r="M13" s="133"/>
      <c r="N13" s="133"/>
      <c r="O13" s="133"/>
      <c r="P13" s="133"/>
      <c r="Q13" s="133"/>
      <c r="R13" s="133"/>
    </row>
    <row r="14" spans="2:18" s="183" customFormat="1" ht="23.25" customHeight="1">
      <c r="B14" s="134" t="s">
        <v>576</v>
      </c>
      <c r="C14" s="29" t="s">
        <v>799</v>
      </c>
      <c r="D14" s="184">
        <v>100000</v>
      </c>
      <c r="E14" s="184">
        <v>81000</v>
      </c>
      <c r="F14" s="292">
        <v>120000</v>
      </c>
      <c r="G14" s="293">
        <v>60000</v>
      </c>
      <c r="H14" s="314">
        <v>19600</v>
      </c>
      <c r="I14" s="315">
        <f>H14/G14</f>
        <v>0.32666666666666666</v>
      </c>
      <c r="J14" s="133"/>
      <c r="K14" s="186"/>
      <c r="L14" s="186"/>
      <c r="M14" s="133"/>
      <c r="N14" s="133"/>
      <c r="O14" s="133"/>
      <c r="P14" s="133"/>
      <c r="Q14" s="133"/>
      <c r="R14" s="133"/>
    </row>
    <row r="15" spans="4:12" s="100" customFormat="1" ht="18.75">
      <c r="D15" s="312"/>
      <c r="E15" s="312"/>
      <c r="F15" s="239"/>
      <c r="G15" s="291"/>
      <c r="I15" s="240"/>
      <c r="K15" s="187"/>
      <c r="L15" s="187"/>
    </row>
    <row r="16" spans="2:12" s="32" customFormat="1" ht="51.75" customHeight="1">
      <c r="B16" s="475" t="s">
        <v>643</v>
      </c>
      <c r="C16" s="477" t="s">
        <v>637</v>
      </c>
      <c r="D16" s="477"/>
      <c r="E16" s="477"/>
      <c r="F16" s="478" t="s">
        <v>638</v>
      </c>
      <c r="G16" s="478"/>
      <c r="H16" s="478"/>
      <c r="I16" s="479" t="s">
        <v>639</v>
      </c>
      <c r="J16" s="479"/>
      <c r="K16" s="479"/>
      <c r="L16" s="189"/>
    </row>
    <row r="17" spans="2:12" s="32" customFormat="1" ht="18.75">
      <c r="B17" s="476"/>
      <c r="C17" s="313">
        <v>1</v>
      </c>
      <c r="D17" s="313">
        <v>2</v>
      </c>
      <c r="E17" s="313">
        <v>3</v>
      </c>
      <c r="F17" s="190">
        <v>4</v>
      </c>
      <c r="G17" s="190">
        <v>5</v>
      </c>
      <c r="H17" s="190">
        <v>6</v>
      </c>
      <c r="I17" s="190">
        <v>7</v>
      </c>
      <c r="J17" s="190">
        <v>8</v>
      </c>
      <c r="K17" s="190">
        <v>9</v>
      </c>
      <c r="L17" s="100"/>
    </row>
    <row r="18" spans="2:12" s="32" customFormat="1" ht="18.75">
      <c r="B18" s="476"/>
      <c r="C18" s="191" t="s">
        <v>644</v>
      </c>
      <c r="D18" s="191" t="s">
        <v>645</v>
      </c>
      <c r="E18" s="191" t="s">
        <v>646</v>
      </c>
      <c r="F18" s="191" t="s">
        <v>644</v>
      </c>
      <c r="G18" s="191" t="s">
        <v>645</v>
      </c>
      <c r="H18" s="191" t="s">
        <v>646</v>
      </c>
      <c r="I18" s="191" t="s">
        <v>644</v>
      </c>
      <c r="J18" s="191" t="s">
        <v>645</v>
      </c>
      <c r="K18" s="191" t="s">
        <v>646</v>
      </c>
      <c r="L18" s="100"/>
    </row>
    <row r="19" spans="2:11" s="32" customFormat="1" ht="47.25" customHeight="1">
      <c r="B19" s="188">
        <v>1</v>
      </c>
      <c r="C19" s="192"/>
      <c r="D19" s="192"/>
      <c r="E19" s="192"/>
      <c r="F19" s="237" t="s">
        <v>860</v>
      </c>
      <c r="G19" s="237" t="s">
        <v>862</v>
      </c>
      <c r="H19" s="193">
        <v>5000</v>
      </c>
      <c r="I19" s="192"/>
      <c r="J19" s="192"/>
      <c r="K19" s="192"/>
    </row>
    <row r="20" spans="2:11" s="32" customFormat="1" ht="41.25" customHeight="1">
      <c r="B20" s="188">
        <v>2</v>
      </c>
      <c r="C20" s="192"/>
      <c r="D20" s="192"/>
      <c r="E20" s="192"/>
      <c r="F20" s="237" t="s">
        <v>861</v>
      </c>
      <c r="G20" s="237" t="s">
        <v>863</v>
      </c>
      <c r="H20" s="193">
        <v>20000</v>
      </c>
      <c r="I20" s="192"/>
      <c r="J20" s="192"/>
      <c r="K20" s="192"/>
    </row>
    <row r="21" spans="2:11" s="32" customFormat="1" ht="45.75" customHeight="1">
      <c r="B21" s="188">
        <v>3</v>
      </c>
      <c r="C21" s="192"/>
      <c r="D21" s="192"/>
      <c r="E21" s="192"/>
      <c r="F21" s="237" t="s">
        <v>864</v>
      </c>
      <c r="G21" s="237" t="s">
        <v>865</v>
      </c>
      <c r="H21" s="193">
        <v>4000</v>
      </c>
      <c r="I21" s="192"/>
      <c r="J21" s="192"/>
      <c r="K21" s="192"/>
    </row>
    <row r="22" spans="2:11" s="32" customFormat="1" ht="42.75" customHeight="1">
      <c r="B22" s="188">
        <v>4</v>
      </c>
      <c r="C22" s="192"/>
      <c r="D22" s="192"/>
      <c r="E22" s="192"/>
      <c r="F22" s="316" t="s">
        <v>866</v>
      </c>
      <c r="G22" s="237" t="s">
        <v>867</v>
      </c>
      <c r="H22" s="193">
        <v>10000</v>
      </c>
      <c r="I22" s="192"/>
      <c r="J22" s="192"/>
      <c r="K22" s="192"/>
    </row>
    <row r="23" spans="2:11" s="32" customFormat="1" ht="45.75" customHeight="1">
      <c r="B23" s="188">
        <v>5</v>
      </c>
      <c r="C23" s="192"/>
      <c r="D23" s="192"/>
      <c r="E23" s="255"/>
      <c r="F23" s="246"/>
      <c r="G23" s="317"/>
      <c r="H23" s="193"/>
      <c r="I23" s="192"/>
      <c r="J23" s="192"/>
      <c r="K23" s="243"/>
    </row>
    <row r="24" spans="2:11" s="32" customFormat="1" ht="27" customHeight="1">
      <c r="B24" s="188">
        <v>6</v>
      </c>
      <c r="C24" s="192"/>
      <c r="D24" s="192"/>
      <c r="E24" s="255"/>
      <c r="F24" s="245"/>
      <c r="G24" s="256"/>
      <c r="H24" s="194"/>
      <c r="I24" s="192"/>
      <c r="J24" s="255"/>
      <c r="K24" s="244"/>
    </row>
    <row r="25" spans="2:12" s="32" customFormat="1" ht="29.25" customHeight="1">
      <c r="B25" s="371">
        <v>7</v>
      </c>
      <c r="C25" s="372"/>
      <c r="D25" s="372"/>
      <c r="E25" s="373"/>
      <c r="F25" s="245"/>
      <c r="G25" s="374"/>
      <c r="H25" s="375"/>
      <c r="I25" s="372"/>
      <c r="J25" s="373"/>
      <c r="K25" s="244"/>
      <c r="L25" s="303"/>
    </row>
    <row r="26" spans="2:12" s="32" customFormat="1" ht="42" customHeight="1">
      <c r="B26" s="195"/>
      <c r="C26" s="196"/>
      <c r="D26" s="196"/>
      <c r="E26" s="196"/>
      <c r="F26" s="242"/>
      <c r="G26" s="242"/>
      <c r="H26" s="197"/>
      <c r="I26" s="196"/>
      <c r="J26" s="196"/>
      <c r="K26" s="196"/>
      <c r="L26" s="303"/>
    </row>
    <row r="27" spans="2:10" s="32" customFormat="1" ht="18.75">
      <c r="B27" s="198" t="s">
        <v>647</v>
      </c>
      <c r="C27" s="198"/>
      <c r="D27" s="198"/>
      <c r="E27" s="198"/>
      <c r="F27" s="199" t="s">
        <v>494</v>
      </c>
      <c r="H27" s="198" t="s">
        <v>648</v>
      </c>
      <c r="J27" s="198"/>
    </row>
    <row r="28" spans="2:8" s="32" customFormat="1" ht="18.75">
      <c r="B28" s="198"/>
      <c r="C28" s="198"/>
      <c r="D28" s="198"/>
      <c r="E28" s="198"/>
      <c r="F28" s="198"/>
      <c r="H28" s="198"/>
    </row>
    <row r="29" spans="2:6" s="32" customFormat="1" ht="18.75">
      <c r="B29" s="198"/>
      <c r="C29" s="198"/>
      <c r="D29" s="198"/>
      <c r="F29" s="198"/>
    </row>
    <row r="30" s="32" customFormat="1" ht="18.75"/>
  </sheetData>
  <sheetProtection selectLockedCells="1" selectUnlockedCells="1"/>
  <mergeCells count="13">
    <mergeCell ref="O1:P1"/>
    <mergeCell ref="B4:I4"/>
    <mergeCell ref="B6:B7"/>
    <mergeCell ref="C6:C7"/>
    <mergeCell ref="D6:D7"/>
    <mergeCell ref="E6:E7"/>
    <mergeCell ref="F6:F7"/>
    <mergeCell ref="G6:H6"/>
    <mergeCell ref="I6:I7"/>
    <mergeCell ref="B16:B18"/>
    <mergeCell ref="C16:E16"/>
    <mergeCell ref="F16:H16"/>
    <mergeCell ref="I16:K16"/>
  </mergeCells>
  <printOptions/>
  <pageMargins left="0.25" right="0.25" top="0.75" bottom="0.75" header="0.3" footer="0.3"/>
  <pageSetup fitToHeight="1" fitToWidth="1" horizontalDpi="300" verticalDpi="3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2:AJ34"/>
  <sheetViews>
    <sheetView zoomScale="55" zoomScaleNormal="55" zoomScalePageLayoutView="0" workbookViewId="0" topLeftCell="D1">
      <selection activeCell="M12" sqref="M12"/>
    </sheetView>
  </sheetViews>
  <sheetFormatPr defaultColWidth="9.140625" defaultRowHeight="12.75"/>
  <cols>
    <col min="1" max="1" width="9.140625" style="63" customWidth="1"/>
    <col min="2" max="2" width="31.7109375" style="63" customWidth="1"/>
    <col min="3" max="3" width="28.28125" style="63" customWidth="1"/>
    <col min="4" max="4" width="12.8515625" style="63" customWidth="1"/>
    <col min="5" max="5" width="15.57421875" style="63" customWidth="1"/>
    <col min="6" max="6" width="14.00390625" style="63" customWidth="1"/>
    <col min="7" max="7" width="22.7109375" style="63" customWidth="1"/>
    <col min="8" max="8" width="20.57421875" style="63" customWidth="1"/>
    <col min="9" max="9" width="13.8515625" style="63" customWidth="1"/>
    <col min="10" max="10" width="12.140625" style="63" customWidth="1"/>
    <col min="11" max="11" width="12.8515625" style="63" customWidth="1"/>
    <col min="12" max="12" width="11.28125" style="63" customWidth="1"/>
    <col min="13" max="13" width="12.8515625" style="63" customWidth="1"/>
    <col min="14" max="14" width="13.57421875" style="63" customWidth="1"/>
    <col min="15" max="15" width="13.421875" style="63" customWidth="1"/>
    <col min="16" max="16" width="13.28125" style="63" customWidth="1"/>
    <col min="17" max="18" width="13.00390625" style="63" customWidth="1"/>
    <col min="19" max="19" width="13.421875" style="63" customWidth="1"/>
    <col min="20" max="20" width="12.8515625" style="63" customWidth="1"/>
    <col min="21" max="21" width="13.28125" style="63" customWidth="1"/>
    <col min="22" max="22" width="14.421875" style="63" customWidth="1"/>
    <col min="23" max="23" width="11.57421875" style="63" bestFit="1" customWidth="1"/>
    <col min="24" max="16384" width="9.140625" style="63" customWidth="1"/>
  </cols>
  <sheetData>
    <row r="2" ht="15.75">
      <c r="U2" s="121" t="s">
        <v>649</v>
      </c>
    </row>
    <row r="4" ht="15.75">
      <c r="B4" s="122" t="s">
        <v>1</v>
      </c>
    </row>
    <row r="5" ht="15.75">
      <c r="B5" s="122" t="s">
        <v>650</v>
      </c>
    </row>
    <row r="6" ht="15.75">
      <c r="B6" s="122" t="s">
        <v>651</v>
      </c>
    </row>
    <row r="7" ht="15.75">
      <c r="A7" s="122"/>
    </row>
    <row r="8" spans="1:21" ht="15.75" customHeight="1">
      <c r="A8" s="122"/>
      <c r="B8" s="485" t="s">
        <v>652</v>
      </c>
      <c r="C8" s="485"/>
      <c r="D8" s="485"/>
      <c r="E8" s="485"/>
      <c r="F8" s="485"/>
      <c r="G8" s="485"/>
      <c r="H8" s="485"/>
      <c r="I8" s="485"/>
      <c r="J8" s="485"/>
      <c r="K8" s="485"/>
      <c r="L8" s="485"/>
      <c r="M8" s="485"/>
      <c r="N8" s="485"/>
      <c r="O8" s="485"/>
      <c r="P8" s="485"/>
      <c r="Q8" s="485"/>
      <c r="R8" s="485"/>
      <c r="S8" s="485"/>
      <c r="T8" s="485"/>
      <c r="U8" s="485"/>
    </row>
    <row r="9" spans="4:13" ht="15.75">
      <c r="D9" s="200"/>
      <c r="E9" s="200"/>
      <c r="F9" s="200"/>
      <c r="G9" s="200"/>
      <c r="H9" s="200"/>
      <c r="I9" s="200"/>
      <c r="J9" s="200"/>
      <c r="K9" s="200"/>
      <c r="L9" s="200"/>
      <c r="M9" s="200"/>
    </row>
    <row r="10" spans="2:21" ht="38.25" customHeight="1">
      <c r="B10" s="486" t="s">
        <v>653</v>
      </c>
      <c r="C10" s="487" t="s">
        <v>654</v>
      </c>
      <c r="D10" s="488" t="s">
        <v>655</v>
      </c>
      <c r="E10" s="458" t="s">
        <v>656</v>
      </c>
      <c r="F10" s="458" t="s">
        <v>657</v>
      </c>
      <c r="G10" s="459" t="s">
        <v>852</v>
      </c>
      <c r="H10" s="459" t="s">
        <v>853</v>
      </c>
      <c r="I10" s="458" t="s">
        <v>658</v>
      </c>
      <c r="J10" s="458" t="s">
        <v>659</v>
      </c>
      <c r="K10" s="458" t="s">
        <v>660</v>
      </c>
      <c r="L10" s="458" t="s">
        <v>661</v>
      </c>
      <c r="M10" s="458" t="s">
        <v>662</v>
      </c>
      <c r="N10" s="459" t="s">
        <v>663</v>
      </c>
      <c r="O10" s="459"/>
      <c r="P10" s="459"/>
      <c r="Q10" s="459"/>
      <c r="R10" s="459"/>
      <c r="S10" s="459"/>
      <c r="T10" s="459"/>
      <c r="U10" s="459"/>
    </row>
    <row r="11" spans="2:21" ht="48.75" customHeight="1">
      <c r="B11" s="486"/>
      <c r="C11" s="487"/>
      <c r="D11" s="488"/>
      <c r="E11" s="458"/>
      <c r="F11" s="458"/>
      <c r="G11" s="459"/>
      <c r="H11" s="459"/>
      <c r="I11" s="458"/>
      <c r="J11" s="458"/>
      <c r="K11" s="458"/>
      <c r="L11" s="458"/>
      <c r="M11" s="458"/>
      <c r="N11" s="127" t="s">
        <v>664</v>
      </c>
      <c r="O11" s="127" t="s">
        <v>665</v>
      </c>
      <c r="P11" s="127" t="s">
        <v>666</v>
      </c>
      <c r="Q11" s="127" t="s">
        <v>667</v>
      </c>
      <c r="R11" s="127" t="s">
        <v>668</v>
      </c>
      <c r="S11" s="127" t="s">
        <v>669</v>
      </c>
      <c r="T11" s="127" t="s">
        <v>670</v>
      </c>
      <c r="U11" s="127" t="s">
        <v>671</v>
      </c>
    </row>
    <row r="12" spans="2:36" ht="67.5" customHeight="1">
      <c r="B12" s="127" t="s">
        <v>672</v>
      </c>
      <c r="C12" s="241" t="s">
        <v>803</v>
      </c>
      <c r="D12" s="252" t="s">
        <v>802</v>
      </c>
      <c r="E12" s="253">
        <v>50000000</v>
      </c>
      <c r="F12" s="252" t="s">
        <v>801</v>
      </c>
      <c r="G12" s="253">
        <v>33333333</v>
      </c>
      <c r="H12" s="253">
        <v>33333333</v>
      </c>
      <c r="I12" s="252">
        <v>9</v>
      </c>
      <c r="J12" s="252" t="s">
        <v>800</v>
      </c>
      <c r="K12" s="252" t="s">
        <v>832</v>
      </c>
      <c r="L12" s="282">
        <v>0.0719</v>
      </c>
      <c r="M12" s="252">
        <v>9</v>
      </c>
      <c r="N12" s="252" t="s">
        <v>13</v>
      </c>
      <c r="O12" s="253">
        <v>16666667</v>
      </c>
      <c r="P12" s="253">
        <v>16666667</v>
      </c>
      <c r="Q12" s="253">
        <v>16666666</v>
      </c>
      <c r="R12" s="253">
        <v>353647</v>
      </c>
      <c r="S12" s="253">
        <v>730137</v>
      </c>
      <c r="T12" s="253">
        <v>455099</v>
      </c>
      <c r="U12" s="253">
        <v>180061</v>
      </c>
      <c r="V12" s="283"/>
      <c r="W12" s="283"/>
      <c r="X12" s="202"/>
      <c r="Y12" s="202"/>
      <c r="Z12" s="202"/>
      <c r="AA12" s="202"/>
      <c r="AB12" s="202"/>
      <c r="AC12" s="202"/>
      <c r="AD12" s="202"/>
      <c r="AE12" s="202"/>
      <c r="AF12" s="202"/>
      <c r="AG12" s="202"/>
      <c r="AH12" s="202"/>
      <c r="AI12" s="202"/>
      <c r="AJ12" s="202"/>
    </row>
    <row r="13" spans="2:21" ht="15.75">
      <c r="B13" s="213" t="s">
        <v>673</v>
      </c>
      <c r="C13" s="254"/>
      <c r="D13" s="254"/>
      <c r="E13" s="254"/>
      <c r="F13" s="254"/>
      <c r="G13" s="254"/>
      <c r="H13" s="254"/>
      <c r="I13" s="254"/>
      <c r="J13" s="254"/>
      <c r="K13" s="254"/>
      <c r="L13" s="254"/>
      <c r="M13" s="254"/>
      <c r="N13" s="254"/>
      <c r="O13" s="254"/>
      <c r="P13" s="254"/>
      <c r="Q13" s="254"/>
      <c r="R13" s="254"/>
      <c r="S13" s="254"/>
      <c r="T13" s="254"/>
      <c r="U13" s="254"/>
    </row>
    <row r="14" spans="2:21" ht="15.75">
      <c r="B14" s="213" t="s">
        <v>673</v>
      </c>
      <c r="C14" s="254"/>
      <c r="D14" s="254"/>
      <c r="E14" s="254"/>
      <c r="F14" s="254"/>
      <c r="G14" s="254"/>
      <c r="H14" s="254"/>
      <c r="I14" s="254"/>
      <c r="J14" s="254"/>
      <c r="K14" s="254"/>
      <c r="L14" s="254"/>
      <c r="M14" s="254"/>
      <c r="N14" s="254"/>
      <c r="O14" s="254"/>
      <c r="P14" s="254"/>
      <c r="Q14" s="254"/>
      <c r="R14" s="254"/>
      <c r="S14" s="254"/>
      <c r="T14" s="254"/>
      <c r="U14" s="254"/>
    </row>
    <row r="15" spans="2:21" ht="15.75">
      <c r="B15" s="213" t="s">
        <v>673</v>
      </c>
      <c r="C15" s="254"/>
      <c r="D15" s="254"/>
      <c r="E15" s="254"/>
      <c r="F15" s="254"/>
      <c r="G15" s="254"/>
      <c r="H15" s="254"/>
      <c r="I15" s="254"/>
      <c r="J15" s="254"/>
      <c r="K15" s="254"/>
      <c r="L15" s="254"/>
      <c r="M15" s="254"/>
      <c r="N15" s="254"/>
      <c r="O15" s="254"/>
      <c r="P15" s="254"/>
      <c r="Q15" s="254"/>
      <c r="R15" s="254"/>
      <c r="S15" s="254"/>
      <c r="T15" s="254"/>
      <c r="U15" s="254"/>
    </row>
    <row r="16" spans="2:21" ht="15.75">
      <c r="B16" s="213" t="s">
        <v>673</v>
      </c>
      <c r="C16" s="254"/>
      <c r="D16" s="254"/>
      <c r="E16" s="254"/>
      <c r="F16" s="254"/>
      <c r="G16" s="254"/>
      <c r="H16" s="254"/>
      <c r="I16" s="254"/>
      <c r="J16" s="254"/>
      <c r="K16" s="254"/>
      <c r="L16" s="254"/>
      <c r="M16" s="254"/>
      <c r="N16" s="254"/>
      <c r="O16" s="254"/>
      <c r="P16" s="254"/>
      <c r="Q16" s="254"/>
      <c r="R16" s="254"/>
      <c r="S16" s="254"/>
      <c r="T16" s="254"/>
      <c r="U16" s="254"/>
    </row>
    <row r="17" spans="2:21" ht="15.75">
      <c r="B17" s="213" t="s">
        <v>673</v>
      </c>
      <c r="C17" s="254"/>
      <c r="D17" s="254"/>
      <c r="E17" s="254"/>
      <c r="F17" s="254"/>
      <c r="G17" s="254"/>
      <c r="H17" s="254"/>
      <c r="I17" s="254"/>
      <c r="J17" s="254"/>
      <c r="K17" s="254"/>
      <c r="L17" s="254"/>
      <c r="M17" s="254"/>
      <c r="N17" s="254"/>
      <c r="O17" s="254"/>
      <c r="P17" s="254"/>
      <c r="Q17" s="254"/>
      <c r="R17" s="254"/>
      <c r="S17" s="254"/>
      <c r="T17" s="254"/>
      <c r="U17" s="254"/>
    </row>
    <row r="18" spans="2:21" ht="15.75">
      <c r="B18" s="127" t="s">
        <v>674</v>
      </c>
      <c r="C18" s="252" t="s">
        <v>13</v>
      </c>
      <c r="D18" s="252" t="s">
        <v>13</v>
      </c>
      <c r="E18" s="252" t="s">
        <v>13</v>
      </c>
      <c r="F18" s="252" t="s">
        <v>13</v>
      </c>
      <c r="G18" s="252" t="s">
        <v>13</v>
      </c>
      <c r="H18" s="252" t="s">
        <v>13</v>
      </c>
      <c r="I18" s="252" t="s">
        <v>13</v>
      </c>
      <c r="J18" s="252" t="s">
        <v>13</v>
      </c>
      <c r="K18" s="252" t="s">
        <v>13</v>
      </c>
      <c r="L18" s="252" t="s">
        <v>13</v>
      </c>
      <c r="M18" s="252" t="s">
        <v>13</v>
      </c>
      <c r="N18" s="252" t="s">
        <v>13</v>
      </c>
      <c r="O18" s="252" t="s">
        <v>13</v>
      </c>
      <c r="P18" s="252" t="s">
        <v>13</v>
      </c>
      <c r="Q18" s="252" t="s">
        <v>13</v>
      </c>
      <c r="R18" s="252" t="s">
        <v>13</v>
      </c>
      <c r="S18" s="252" t="s">
        <v>13</v>
      </c>
      <c r="T18" s="252" t="s">
        <v>13</v>
      </c>
      <c r="U18" s="252" t="s">
        <v>13</v>
      </c>
    </row>
    <row r="19" spans="2:21" ht="15.75">
      <c r="B19" s="213" t="s">
        <v>673</v>
      </c>
      <c r="C19" s="254"/>
      <c r="D19" s="254"/>
      <c r="E19" s="254"/>
      <c r="F19" s="254"/>
      <c r="G19" s="254"/>
      <c r="H19" s="254"/>
      <c r="I19" s="254"/>
      <c r="J19" s="254"/>
      <c r="K19" s="254"/>
      <c r="L19" s="254"/>
      <c r="M19" s="254"/>
      <c r="N19" s="254"/>
      <c r="O19" s="254"/>
      <c r="P19" s="254"/>
      <c r="Q19" s="254"/>
      <c r="R19" s="254"/>
      <c r="S19" s="254"/>
      <c r="T19" s="254"/>
      <c r="U19" s="254"/>
    </row>
    <row r="20" spans="2:21" ht="15.75">
      <c r="B20" s="213" t="s">
        <v>673</v>
      </c>
      <c r="C20" s="254"/>
      <c r="D20" s="254"/>
      <c r="E20" s="254"/>
      <c r="F20" s="254"/>
      <c r="G20" s="254"/>
      <c r="H20" s="254"/>
      <c r="I20" s="254"/>
      <c r="J20" s="254"/>
      <c r="K20" s="254"/>
      <c r="L20" s="254"/>
      <c r="M20" s="254"/>
      <c r="N20" s="254"/>
      <c r="O20" s="254"/>
      <c r="P20" s="254"/>
      <c r="Q20" s="254"/>
      <c r="R20" s="254"/>
      <c r="S20" s="254"/>
      <c r="T20" s="254"/>
      <c r="U20" s="254"/>
    </row>
    <row r="21" spans="2:21" ht="15.75">
      <c r="B21" s="213" t="s">
        <v>673</v>
      </c>
      <c r="C21" s="254"/>
      <c r="D21" s="254"/>
      <c r="E21" s="254"/>
      <c r="F21" s="254"/>
      <c r="G21" s="254"/>
      <c r="H21" s="254"/>
      <c r="I21" s="254"/>
      <c r="J21" s="254"/>
      <c r="K21" s="254"/>
      <c r="L21" s="254"/>
      <c r="M21" s="254"/>
      <c r="N21" s="254"/>
      <c r="O21" s="254"/>
      <c r="P21" s="254"/>
      <c r="Q21" s="254"/>
      <c r="R21" s="254"/>
      <c r="S21" s="254"/>
      <c r="T21" s="254"/>
      <c r="U21" s="254"/>
    </row>
    <row r="22" spans="2:21" ht="15.75">
      <c r="B22" s="213" t="s">
        <v>673</v>
      </c>
      <c r="C22" s="203"/>
      <c r="D22" s="203"/>
      <c r="E22" s="203"/>
      <c r="F22" s="203"/>
      <c r="G22" s="203"/>
      <c r="H22" s="203"/>
      <c r="I22" s="203"/>
      <c r="J22" s="203"/>
      <c r="K22" s="203"/>
      <c r="L22" s="203"/>
      <c r="M22" s="203"/>
      <c r="N22" s="203"/>
      <c r="O22" s="203"/>
      <c r="P22" s="203"/>
      <c r="Q22" s="203"/>
      <c r="R22" s="203"/>
      <c r="S22" s="203"/>
      <c r="T22" s="203"/>
      <c r="U22" s="203"/>
    </row>
    <row r="23" spans="2:21" ht="15.75">
      <c r="B23" s="213" t="s">
        <v>673</v>
      </c>
      <c r="C23" s="203"/>
      <c r="D23" s="203"/>
      <c r="E23" s="203"/>
      <c r="F23" s="203"/>
      <c r="G23" s="203"/>
      <c r="H23" s="203"/>
      <c r="I23" s="203"/>
      <c r="J23" s="203"/>
      <c r="K23" s="203"/>
      <c r="L23" s="203"/>
      <c r="M23" s="203"/>
      <c r="N23" s="203"/>
      <c r="O23" s="203"/>
      <c r="P23" s="203"/>
      <c r="Q23" s="203"/>
      <c r="R23" s="203"/>
      <c r="S23" s="203"/>
      <c r="T23" s="203"/>
      <c r="U23" s="203"/>
    </row>
    <row r="24" spans="2:21" ht="15.75">
      <c r="B24" s="201" t="s">
        <v>675</v>
      </c>
      <c r="C24" s="248">
        <v>50000000</v>
      </c>
      <c r="D24" s="203"/>
      <c r="E24" s="203"/>
      <c r="F24" s="203"/>
      <c r="G24" s="203"/>
      <c r="H24" s="203"/>
      <c r="I24" s="203"/>
      <c r="J24" s="203"/>
      <c r="K24" s="203"/>
      <c r="L24" s="203"/>
      <c r="M24" s="203"/>
      <c r="N24" s="203"/>
      <c r="O24" s="203"/>
      <c r="P24" s="203"/>
      <c r="Q24" s="203"/>
      <c r="R24" s="203"/>
      <c r="S24" s="203"/>
      <c r="T24" s="203"/>
      <c r="U24" s="203"/>
    </row>
    <row r="25" spans="2:15" ht="15.75">
      <c r="B25" s="204" t="s">
        <v>676</v>
      </c>
      <c r="C25" s="248">
        <v>50000000</v>
      </c>
      <c r="D25" s="205"/>
      <c r="E25" s="205"/>
      <c r="F25" s="205"/>
      <c r="G25" s="205"/>
      <c r="H25" s="205"/>
      <c r="I25" s="205"/>
      <c r="J25" s="205"/>
      <c r="K25" s="205"/>
      <c r="L25" s="205"/>
      <c r="M25" s="205"/>
      <c r="N25" s="205"/>
      <c r="O25" s="205"/>
    </row>
    <row r="26" spans="2:15" ht="15.75">
      <c r="B26" s="206" t="s">
        <v>677</v>
      </c>
      <c r="C26" s="207"/>
      <c r="D26" s="205"/>
      <c r="E26" s="205"/>
      <c r="F26" s="205"/>
      <c r="G26" s="205"/>
      <c r="H26" s="205"/>
      <c r="I26" s="205"/>
      <c r="J26" s="205"/>
      <c r="K26" s="205"/>
      <c r="L26" s="205"/>
      <c r="M26" s="205"/>
      <c r="N26" s="205"/>
      <c r="O26" s="205"/>
    </row>
    <row r="28" spans="2:8" ht="15.75">
      <c r="B28" s="208" t="s">
        <v>678</v>
      </c>
      <c r="C28" s="208"/>
      <c r="D28" s="251"/>
      <c r="E28" s="251"/>
      <c r="F28" s="251"/>
      <c r="G28" s="64"/>
      <c r="H28" s="64"/>
    </row>
    <row r="29" spans="2:6" ht="15.75">
      <c r="B29" s="251" t="s">
        <v>842</v>
      </c>
      <c r="C29" s="251"/>
      <c r="D29" s="251"/>
      <c r="E29" s="251"/>
      <c r="F29" s="64"/>
    </row>
    <row r="30" spans="2:5" ht="15.75">
      <c r="B30" s="122"/>
      <c r="C30" s="122"/>
      <c r="D30" s="122"/>
      <c r="E30" s="122"/>
    </row>
    <row r="31" spans="2:5" ht="15.75">
      <c r="B31" s="122"/>
      <c r="C31" s="122"/>
      <c r="D31" s="122"/>
      <c r="E31" s="122"/>
    </row>
    <row r="32" spans="2:5" ht="15.75">
      <c r="B32" s="122"/>
      <c r="C32" s="122"/>
      <c r="D32" s="122"/>
      <c r="E32" s="122"/>
    </row>
    <row r="33" spans="2:5" ht="15.75">
      <c r="B33" s="122"/>
      <c r="C33" s="122"/>
      <c r="D33" s="122"/>
      <c r="E33" s="122"/>
    </row>
    <row r="34" spans="2:19" ht="22.5" customHeight="1">
      <c r="B34" s="484" t="s">
        <v>611</v>
      </c>
      <c r="C34" s="484"/>
      <c r="D34" s="275" t="s">
        <v>102</v>
      </c>
      <c r="E34" s="275"/>
      <c r="F34" s="275"/>
      <c r="G34" s="276" t="s">
        <v>679</v>
      </c>
      <c r="H34" s="274"/>
      <c r="S34" s="1"/>
    </row>
  </sheetData>
  <sheetProtection selectLockedCells="1" selectUnlockedCells="1"/>
  <mergeCells count="15">
    <mergeCell ref="B8:U8"/>
    <mergeCell ref="B10:B11"/>
    <mergeCell ref="C10:C11"/>
    <mergeCell ref="D10:D11"/>
    <mergeCell ref="E10:E11"/>
    <mergeCell ref="N10:U10"/>
    <mergeCell ref="B34:C34"/>
    <mergeCell ref="K10:K11"/>
    <mergeCell ref="L10:L11"/>
    <mergeCell ref="M10:M11"/>
    <mergeCell ref="J10:J11"/>
    <mergeCell ref="F10:F11"/>
    <mergeCell ref="G10:G11"/>
    <mergeCell ref="H10:H11"/>
    <mergeCell ref="I10:I11"/>
  </mergeCells>
  <printOptions/>
  <pageMargins left="0.25" right="0.25" top="0.75" bottom="0.75" header="0.3" footer="0.3"/>
  <pageSetup fitToHeight="1" fitToWidth="1" horizontalDpi="300" verticalDpi="300" orientation="landscape"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Bilja</dc:creator>
  <cp:keywords/>
  <dc:description/>
  <cp:lastModifiedBy>Biljana Petrovic</cp:lastModifiedBy>
  <cp:lastPrinted>2017-08-24T11:59:51Z</cp:lastPrinted>
  <dcterms:created xsi:type="dcterms:W3CDTF">2016-10-17T05:15:22Z</dcterms:created>
  <dcterms:modified xsi:type="dcterms:W3CDTF">2017-08-24T12:21:41Z</dcterms:modified>
  <cp:category/>
  <cp:version/>
  <cp:contentType/>
  <cp:contentStatus/>
</cp:coreProperties>
</file>